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'FIspoln'!$8:$8</definedName>
    <definedName name="_xlnm.Print_Area" localSheetId="0">'FIspoln'!$A$1:$I$121</definedName>
  </definedNames>
  <calcPr fullCalcOnLoad="1"/>
</workbook>
</file>

<file path=xl/sharedStrings.xml><?xml version="1.0" encoding="utf-8"?>
<sst xmlns="http://schemas.openxmlformats.org/spreadsheetml/2006/main" count="602" uniqueCount="220">
  <si>
    <t>0801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</si>
  <si>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</si>
  <si>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</si>
  <si>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</si>
  <si>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</si>
  <si>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</si>
  <si>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</si>
  <si>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</si>
  <si>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</si>
  <si>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Жилищно-коммунальное хозяйство</t>
  </si>
  <si>
    <t>Благоустройство</t>
  </si>
  <si>
    <t>Культура</t>
  </si>
  <si>
    <t>01</t>
  </si>
  <si>
    <t>100</t>
  </si>
  <si>
    <t>240</t>
  </si>
  <si>
    <t>244</t>
  </si>
  <si>
    <t>0409</t>
  </si>
  <si>
    <t>Дорожное хозяйство</t>
  </si>
  <si>
    <t>200</t>
  </si>
  <si>
    <t>1400</t>
  </si>
  <si>
    <t>0113</t>
  </si>
  <si>
    <t>0203</t>
  </si>
  <si>
    <t>0200</t>
  </si>
  <si>
    <t>Всего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</si>
  <si>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</si>
  <si>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</si>
  <si>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</si>
  <si>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</si>
  <si>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</si>
  <si>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</si>
  <si>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</si>
  <si>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</si>
  <si>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</si>
  <si>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</si>
  <si>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</si>
  <si>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</si>
  <si>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</si>
  <si>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</si>
  <si>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</si>
  <si>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</si>
  <si>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</si>
  <si>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</si>
  <si>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</si>
  <si>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</si>
  <si>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</si>
  <si>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</si>
  <si>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</si>
  <si>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</si>
  <si>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</si>
  <si>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</si>
  <si>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</si>
  <si>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</si>
  <si>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</si>
  <si>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</si>
  <si>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</si>
  <si>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</si>
  <si>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</si>
  <si>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</si>
  <si>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</si>
  <si>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</si>
  <si>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</si>
  <si>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</si>
  <si>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</si>
  <si>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</si>
  <si>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</si>
  <si>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</si>
  <si>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</si>
  <si>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</si>
  <si>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</si>
  <si>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</si>
  <si>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</si>
  <si>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</si>
  <si>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</si>
  <si>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</si>
  <si>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</si>
  <si>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</si>
  <si>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</si>
  <si>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</si>
  <si>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</si>
  <si>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</si>
  <si>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</si>
  <si>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</si>
  <si>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</si>
  <si>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</si>
  <si>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</si>
  <si>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</si>
  <si>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</si>
  <si>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</si>
  <si>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</si>
  <si>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</si>
  <si>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</si>
  <si>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</si>
  <si>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</si>
  <si>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</si>
  <si>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</si>
  <si>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</si>
  <si>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</si>
  <si>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76</t>
  </si>
  <si>
    <t>400</t>
  </si>
  <si>
    <t>412</t>
  </si>
  <si>
    <t>Капитальные вложения в объекты недвижимого имущества
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</si>
  <si>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</si>
  <si>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Приобретение жилого помещения в целях использования в качестве специализированного жилого помещения в рамках непрограммных расходов органов местного самоуправления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</si>
  <si>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</si>
  <si>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</si>
  <si>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>9010020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</si>
  <si>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</si>
  <si>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9020000</t>
  </si>
  <si>
    <t>9027519</t>
  </si>
  <si>
    <t>Осуществление государственных полномочий в области архивного дела в рамках непрограммных расходов органов местного самоуправления</t>
  </si>
  <si>
    <t>9027604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</si>
  <si>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</t>
  </si>
  <si>
    <t xml:space="preserve"> 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</si>
  <si>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</si>
  <si>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</si>
  <si>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</si>
  <si>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</si>
  <si>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</si>
  <si>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</si>
  <si>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540</t>
  </si>
  <si>
    <t>601</t>
  </si>
  <si>
    <t>9020028</t>
  </si>
  <si>
    <t xml:space="preserve">Культура, кинематография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</si>
  <si>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</si>
  <si>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9000000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</si>
  <si>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</si>
  <si>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</si>
  <si>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</si>
  <si>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</si>
  <si>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</si>
  <si>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</si>
  <si>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Код ведомства</t>
  </si>
  <si>
    <t>Целевая статья</t>
  </si>
  <si>
    <t>Вид расходов</t>
  </si>
  <si>
    <t>№ строки</t>
  </si>
  <si>
    <t>Национальная безопасность и правоохранительная деятельность</t>
  </si>
  <si>
    <t>Наименование главных распорядителей и наименование показателей бюджетной классификации</t>
  </si>
  <si>
    <t>Национальная экономика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</si>
  <si>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</si>
  <si>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</si>
  <si>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</si>
  <si>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0100</t>
  </si>
  <si>
    <t>0400</t>
  </si>
  <si>
    <t>0500</t>
  </si>
  <si>
    <t>0503</t>
  </si>
  <si>
    <t>0800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</si>
  <si>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</si>
  <si>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</si>
  <si>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</si>
  <si>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</si>
  <si>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</si>
  <si>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</si>
  <si>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</si>
  <si>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</si>
  <si>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</si>
  <si>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Обеспечение проведения выборов и референдумов</t>
  </si>
  <si>
    <t>0107</t>
  </si>
  <si>
    <t>Функционирование Администрации Амыльского сельсовета Каратузского района</t>
  </si>
  <si>
    <t>9020027</t>
  </si>
  <si>
    <t>880</t>
  </si>
  <si>
    <t>Иные бюджетнвые ассигнования</t>
  </si>
  <si>
    <t>Специальные расходы</t>
  </si>
  <si>
    <t>1403</t>
  </si>
  <si>
    <t>Резервные фонды местных администраций по финансовому управлению администрации Амыльского сельсовета в рамках непрограммных расходов органов местного самоуправления</t>
  </si>
  <si>
    <t>(руб.)</t>
  </si>
  <si>
    <t>50</t>
  </si>
  <si>
    <t>51</t>
  </si>
  <si>
    <t>52</t>
  </si>
  <si>
    <t>68</t>
  </si>
  <si>
    <t>69</t>
  </si>
  <si>
    <t>73</t>
  </si>
  <si>
    <t>74</t>
  </si>
  <si>
    <t>75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</si>
  <si>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</si>
  <si>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</si>
  <si>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9000000000</t>
  </si>
  <si>
    <t>9010000200</t>
  </si>
  <si>
    <t>9020000000</t>
  </si>
  <si>
    <t>9020000330</t>
  </si>
  <si>
    <t>9020051180</t>
  </si>
  <si>
    <t>9020000250</t>
  </si>
  <si>
    <t>0550000000</t>
  </si>
  <si>
    <t>0500000000</t>
  </si>
  <si>
    <t>0540000000</t>
  </si>
  <si>
    <t>0510000000</t>
  </si>
  <si>
    <t>9020000210</t>
  </si>
  <si>
    <t>9020000290</t>
  </si>
  <si>
    <t>0530000000</t>
  </si>
  <si>
    <t>0520000000</t>
  </si>
  <si>
    <t>Социальная политика</t>
  </si>
  <si>
    <t>1000</t>
  </si>
  <si>
    <t>1001</t>
  </si>
  <si>
    <t>300</t>
  </si>
  <si>
    <t>Иные межбюджетные трансферты на финансирование переданных полномочий на обеспечение культурного досуга поселения в рамках непрограммных расходов.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</si>
  <si>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 населения Амыльского сельсовета" </t>
  </si>
  <si>
    <t>9020000240</t>
  </si>
  <si>
    <t>Социальное обеспечение и иные выплаты населению</t>
  </si>
  <si>
    <t>Пенсионное обеспечение</t>
  </si>
  <si>
    <t>310</t>
  </si>
  <si>
    <t>Доплаты к пенсиям, дополнительное пенсионное обеспечение по администрации Амыльского сельсовета Каратузского района в рамках непрограмных расходов органов местного самоуправления</t>
  </si>
  <si>
    <t>Ведомственная структура расходов  бюджета на 2019 год</t>
  </si>
  <si>
    <t>77</t>
  </si>
  <si>
    <t>9020000340</t>
  </si>
  <si>
    <t xml:space="preserve"> Межбюджетные трансферты общего характера бюджетам бюджетной системы Российской Федерации</t>
  </si>
  <si>
    <t>Расходы за счет субсидии на частичное финансирование(возмещение) расходов на обеспечение первичных мер пожарной безопасности</t>
  </si>
  <si>
    <t>Софинансирование расходов за счет субсидии на частичное финансирование(возмещение) расходов на обеспечение первичных мер пожарной безопасности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</si>
  <si>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края.</t>
  </si>
  <si>
    <t>Софинансирование расходов за счет субсидии на содержание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в границах поселения".</t>
  </si>
  <si>
    <t>853</t>
  </si>
  <si>
    <t>Штрафы за нарушение законодательства о налогах и сборах, законодательства о страховых взносах</t>
  </si>
  <si>
    <t>Уплата иных платежей</t>
  </si>
  <si>
    <t>9020075140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</si>
  <si>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</si>
  <si>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                        Приложение 5</t>
  </si>
  <si>
    <t>"Об исполнении бюджета</t>
  </si>
  <si>
    <t xml:space="preserve">                                                                                  Амыльского Совета за 2019 год"</t>
  </si>
  <si>
    <t>утверждено на 2019 год</t>
  </si>
  <si>
    <t>исполнено за 20019 год</t>
  </si>
  <si>
    <t>% исполнения</t>
  </si>
  <si>
    <t>к решению от  30.04 .2020г. № 105-Р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</si>
</sst>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115" zoomScaleNormal="115" workbookViewId="0" topLeftCell="A1">
      <selection activeCell="B8" sqref="B8"/>
    </sheetView>
  </sheetViews>
  <sheetFormatPr defaultColWidth="9.00390625" defaultRowHeight="12.75"/>
  <cols>
    <col min="1" max="1" width="3.625" style="5" customWidth="1"/>
    <col min="2" max="2" width="70.375" style="5" customWidth="1"/>
    <col min="3" max="3" width="5.75390625" style="5" customWidth="1"/>
    <col min="4" max="4" width="6.875" style="5" customWidth="1"/>
    <col min="5" max="5" width="11.125" style="5" customWidth="1"/>
    <col min="6" max="6" width="5.00390625" style="5" customWidth="1"/>
    <col min="7" max="7" width="13.75390625" style="5" customWidth="1"/>
    <col min="8" max="8" width="13.875" style="5" customWidth="1"/>
    <col min="9" max="9" width="13.125" style="5" customWidth="1"/>
  </cols>
  <sheetData>
    <row r="1" spans="1:9" ht="12.75">
      <c r="A1" s="21"/>
      <c r="B1" s="21"/>
      <c r="C1" s="21"/>
      <c r="D1" s="21"/>
      <c r="E1" s="21"/>
      <c r="F1" s="21"/>
      <c r="G1" s="21"/>
      <c r="H1" s="21"/>
      <c r="I1" s="19" t="s">
        <v>213</v>
      </c>
    </row>
    <row r="2" spans="1:9" ht="12.75">
      <c r="A2" s="21"/>
      <c r="B2" s="21"/>
      <c r="C2" s="51" t="s">
        <v>219</v>
      </c>
      <c r="D2" s="51"/>
      <c r="E2" s="51"/>
      <c r="F2" s="51"/>
      <c r="G2" s="51"/>
      <c r="H2" s="51"/>
      <c r="I2" s="51"/>
    </row>
    <row r="3" spans="1:9" ht="12.75">
      <c r="A3" s="21"/>
      <c r="B3" s="21"/>
      <c r="C3" s="51" t="s">
        <v>214</v>
      </c>
      <c r="D3" s="51"/>
      <c r="E3" s="51"/>
      <c r="F3" s="51"/>
      <c r="G3" s="51"/>
      <c r="H3" s="51"/>
      <c r="I3" s="51"/>
    </row>
    <row r="4" spans="1:9" ht="12.75">
      <c r="A4" s="21"/>
      <c r="B4" s="21"/>
      <c r="C4" s="48"/>
      <c r="D4" s="48"/>
      <c r="E4" s="48"/>
      <c r="F4" s="48"/>
      <c r="G4" s="48"/>
      <c r="H4" s="48"/>
      <c r="I4" s="1" t="s">
        <v>215</v>
      </c>
    </row>
    <row r="5" spans="1:9" ht="12.75">
      <c r="A5" s="21"/>
      <c r="B5" s="20"/>
      <c r="C5" s="20"/>
      <c r="D5" s="20"/>
      <c r="E5" s="20"/>
      <c r="F5" s="20"/>
      <c r="G5" s="20"/>
      <c r="H5" s="20"/>
      <c r="I5" s="20"/>
    </row>
    <row r="6" spans="1:9" ht="12.75">
      <c r="A6" s="49" t="s">
        <v>200</v>
      </c>
      <c r="B6" s="50"/>
      <c r="C6" s="50"/>
      <c r="D6" s="50"/>
      <c r="E6" s="50"/>
      <c r="F6" s="50"/>
      <c r="G6" s="50"/>
      <c r="H6" s="50"/>
      <c r="I6" s="50"/>
    </row>
    <row r="7" spans="1:9" ht="12.75">
      <c r="A7" s="21"/>
      <c r="B7" s="21"/>
      <c r="C7" s="21"/>
      <c r="D7" s="21"/>
      <c r="E7" s="21"/>
      <c r="F7" s="21" t="s">
        <v>164</v>
      </c>
      <c r="G7" s="21"/>
      <c r="H7" s="21"/>
      <c r="I7" s="21"/>
    </row>
    <row r="8" spans="1:9" s="27" customFormat="1" ht="51">
      <c r="A8" s="25" t="s">
        <v>134</v>
      </c>
      <c r="B8" s="25" t="s">
        <v>136</v>
      </c>
      <c r="C8" s="28" t="s">
        <v>131</v>
      </c>
      <c r="D8" s="28" t="s">
        <v>103</v>
      </c>
      <c r="E8" s="28" t="s">
        <v>132</v>
      </c>
      <c r="F8" s="28" t="s">
        <v>133</v>
      </c>
      <c r="G8" s="26" t="s">
        <v>216</v>
      </c>
      <c r="H8" s="28" t="s">
        <v>217</v>
      </c>
      <c r="I8" s="26" t="s">
        <v>218</v>
      </c>
    </row>
    <row r="9" spans="1:9" s="16" customFormat="1" ht="12">
      <c r="A9" s="6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/>
      <c r="I9" s="6">
        <v>6</v>
      </c>
    </row>
    <row r="10" spans="1:9" s="8" customFormat="1" ht="25.5">
      <c r="A10" s="4" t="s">
        <v>12</v>
      </c>
      <c r="B10" s="10" t="s">
        <v>146</v>
      </c>
      <c r="C10" s="11" t="s">
        <v>120</v>
      </c>
      <c r="D10" s="11"/>
      <c r="E10" s="11"/>
      <c r="F10" s="11"/>
      <c r="G10" s="22">
        <f>G11+G58+G75+G83+G96+G107+G117+G113</f>
        <v>5323627.720000001</v>
      </c>
      <c r="H10" s="22">
        <f>H11+H58+H75+H83+H96+H107+H117+H113</f>
        <v>5283049.05</v>
      </c>
      <c r="I10" s="22">
        <f>H10/G10*100</f>
        <v>99.23776281636762</v>
      </c>
    </row>
    <row r="11" spans="1:9" s="7" customFormat="1" ht="12.75">
      <c r="A11" s="4" t="s">
        <v>33</v>
      </c>
      <c r="B11" s="12" t="s">
        <v>3</v>
      </c>
      <c r="C11" s="13" t="s">
        <v>120</v>
      </c>
      <c r="D11" s="13" t="s">
        <v>141</v>
      </c>
      <c r="E11" s="13"/>
      <c r="F11" s="13"/>
      <c r="G11" s="14">
        <f>G12+G18+G26+G33+G101</f>
        <v>2054271.5100000002</v>
      </c>
      <c r="H11" s="14">
        <f>H12+H18+H26+H33+H101</f>
        <v>2041584.3900000001</v>
      </c>
      <c r="I11" s="14">
        <f>H11/G11*100</f>
        <v>99.38240296191422</v>
      </c>
    </row>
    <row r="12" spans="1:9" s="5" customFormat="1" ht="25.5">
      <c r="A12" s="4" t="s">
        <v>34</v>
      </c>
      <c r="B12" s="9" t="s">
        <v>4</v>
      </c>
      <c r="C12" s="2" t="s">
        <v>120</v>
      </c>
      <c r="D12" s="2" t="s">
        <v>7</v>
      </c>
      <c r="E12" s="2"/>
      <c r="F12" s="2"/>
      <c r="G12" s="3">
        <f aca="true" t="shared" si="0" ref="G12:I15">G13</f>
        <v>673028.64</v>
      </c>
      <c r="H12" s="3">
        <f t="shared" si="0"/>
        <v>673028.53</v>
      </c>
      <c r="I12" s="3">
        <f t="shared" si="0"/>
        <v>99.99998365597042</v>
      </c>
    </row>
    <row r="13" spans="1:9" s="5" customFormat="1" ht="12.75">
      <c r="A13" s="4" t="s">
        <v>35</v>
      </c>
      <c r="B13" s="9" t="s">
        <v>125</v>
      </c>
      <c r="C13" s="2" t="s">
        <v>120</v>
      </c>
      <c r="D13" s="2" t="s">
        <v>7</v>
      </c>
      <c r="E13" s="2" t="s">
        <v>175</v>
      </c>
      <c r="F13" s="2"/>
      <c r="G13" s="3">
        <f t="shared" si="0"/>
        <v>673028.64</v>
      </c>
      <c r="H13" s="3">
        <f t="shared" si="0"/>
        <v>673028.53</v>
      </c>
      <c r="I13" s="3">
        <f t="shared" si="0"/>
        <v>99.99998365597042</v>
      </c>
    </row>
    <row r="14" spans="1:9" s="5" customFormat="1" ht="25.5">
      <c r="A14" s="4" t="s">
        <v>36</v>
      </c>
      <c r="B14" s="9" t="s">
        <v>104</v>
      </c>
      <c r="C14" s="2" t="s">
        <v>120</v>
      </c>
      <c r="D14" s="2" t="s">
        <v>7</v>
      </c>
      <c r="E14" s="2" t="s">
        <v>176</v>
      </c>
      <c r="F14" s="2"/>
      <c r="G14" s="3">
        <f t="shared" si="0"/>
        <v>673028.64</v>
      </c>
      <c r="H14" s="3">
        <f t="shared" si="0"/>
        <v>673028.53</v>
      </c>
      <c r="I14" s="3">
        <f t="shared" si="0"/>
        <v>99.99998365597042</v>
      </c>
    </row>
    <row r="15" spans="1:9" s="5" customFormat="1" ht="38.25">
      <c r="A15" s="4" t="s">
        <v>37</v>
      </c>
      <c r="B15" s="24" t="s">
        <v>106</v>
      </c>
      <c r="C15" s="11" t="s">
        <v>120</v>
      </c>
      <c r="D15" s="2" t="s">
        <v>7</v>
      </c>
      <c r="E15" s="2" t="s">
        <v>176</v>
      </c>
      <c r="F15" s="2" t="s">
        <v>13</v>
      </c>
      <c r="G15" s="3">
        <f t="shared" si="0"/>
        <v>673028.64</v>
      </c>
      <c r="H15" s="3">
        <f t="shared" si="0"/>
        <v>673028.53</v>
      </c>
      <c r="I15" s="3">
        <f t="shared" si="0"/>
        <v>99.99998365597042</v>
      </c>
    </row>
    <row r="16" spans="1:9" s="5" customFormat="1" ht="16.5" customHeight="1">
      <c r="A16" s="4" t="s">
        <v>38</v>
      </c>
      <c r="B16" s="9" t="s">
        <v>116</v>
      </c>
      <c r="C16" s="11" t="s">
        <v>120</v>
      </c>
      <c r="D16" s="2" t="s">
        <v>7</v>
      </c>
      <c r="E16" s="2" t="s">
        <v>176</v>
      </c>
      <c r="F16" s="2" t="s">
        <v>113</v>
      </c>
      <c r="G16" s="3">
        <v>673028.64</v>
      </c>
      <c r="H16" s="3">
        <v>673028.53</v>
      </c>
      <c r="I16" s="3">
        <f>H16/G16*100</f>
        <v>99.99998365597042</v>
      </c>
    </row>
    <row r="17" spans="1:9" s="5" customFormat="1" ht="28.5" customHeight="1" hidden="1">
      <c r="A17" s="4" t="s">
        <v>39</v>
      </c>
      <c r="B17" s="9" t="s">
        <v>117</v>
      </c>
      <c r="C17" s="11" t="s">
        <v>120</v>
      </c>
      <c r="D17" s="2" t="s">
        <v>7</v>
      </c>
      <c r="E17" s="2" t="s">
        <v>105</v>
      </c>
      <c r="F17" s="2" t="s">
        <v>114</v>
      </c>
      <c r="G17" s="3">
        <v>490161</v>
      </c>
      <c r="H17" s="3">
        <v>490161</v>
      </c>
      <c r="I17" s="3">
        <v>490161</v>
      </c>
    </row>
    <row r="18" spans="1:9" s="5" customFormat="1" ht="38.25">
      <c r="A18" s="4" t="s">
        <v>39</v>
      </c>
      <c r="B18" s="9" t="s">
        <v>5</v>
      </c>
      <c r="C18" s="11" t="s">
        <v>120</v>
      </c>
      <c r="D18" s="2" t="s">
        <v>8</v>
      </c>
      <c r="E18" s="2"/>
      <c r="F18" s="2"/>
      <c r="G18" s="3">
        <f aca="true" t="shared" si="1" ref="G18:I20">G19</f>
        <v>1370927.87</v>
      </c>
      <c r="H18" s="3">
        <f t="shared" si="1"/>
        <v>1361478.3</v>
      </c>
      <c r="I18" s="3">
        <f t="shared" si="1"/>
        <v>99.31071720060662</v>
      </c>
    </row>
    <row r="19" spans="1:9" s="5" customFormat="1" ht="12.75">
      <c r="A19" s="4" t="s">
        <v>40</v>
      </c>
      <c r="B19" s="9" t="s">
        <v>125</v>
      </c>
      <c r="C19" s="11" t="s">
        <v>120</v>
      </c>
      <c r="D19" s="2" t="s">
        <v>8</v>
      </c>
      <c r="E19" s="2" t="s">
        <v>175</v>
      </c>
      <c r="F19" s="2"/>
      <c r="G19" s="3">
        <f t="shared" si="1"/>
        <v>1370927.87</v>
      </c>
      <c r="H19" s="3">
        <f t="shared" si="1"/>
        <v>1361478.3</v>
      </c>
      <c r="I19" s="3">
        <f t="shared" si="1"/>
        <v>99.31071720060662</v>
      </c>
    </row>
    <row r="20" spans="1:9" s="5" customFormat="1" ht="12.75">
      <c r="A20" s="4" t="s">
        <v>41</v>
      </c>
      <c r="B20" s="9" t="s">
        <v>28</v>
      </c>
      <c r="C20" s="11" t="s">
        <v>120</v>
      </c>
      <c r="D20" s="2" t="s">
        <v>8</v>
      </c>
      <c r="E20" s="2" t="s">
        <v>177</v>
      </c>
      <c r="F20" s="2"/>
      <c r="G20" s="3">
        <f t="shared" si="1"/>
        <v>1370927.87</v>
      </c>
      <c r="H20" s="3">
        <f t="shared" si="1"/>
        <v>1361478.3</v>
      </c>
      <c r="I20" s="3">
        <f t="shared" si="1"/>
        <v>99.31071720060662</v>
      </c>
    </row>
    <row r="21" spans="1:9" s="5" customFormat="1" ht="38.25">
      <c r="A21" s="4" t="s">
        <v>42</v>
      </c>
      <c r="B21" s="9" t="s">
        <v>154</v>
      </c>
      <c r="C21" s="11" t="s">
        <v>120</v>
      </c>
      <c r="D21" s="2" t="s">
        <v>8</v>
      </c>
      <c r="E21" s="2" t="s">
        <v>185</v>
      </c>
      <c r="F21" s="2"/>
      <c r="G21" s="3">
        <f>G22+G24+G32</f>
        <v>1370927.87</v>
      </c>
      <c r="H21" s="3">
        <f>H22+H24+H32</f>
        <v>1361478.3</v>
      </c>
      <c r="I21" s="3">
        <f>H21/G21*100</f>
        <v>99.31071720060662</v>
      </c>
    </row>
    <row r="22" spans="1:9" s="5" customFormat="1" ht="38.25">
      <c r="A22" s="4" t="s">
        <v>43</v>
      </c>
      <c r="B22" s="24" t="s">
        <v>106</v>
      </c>
      <c r="C22" s="11" t="s">
        <v>120</v>
      </c>
      <c r="D22" s="2" t="s">
        <v>8</v>
      </c>
      <c r="E22" s="2" t="s">
        <v>185</v>
      </c>
      <c r="F22" s="2" t="s">
        <v>13</v>
      </c>
      <c r="G22" s="3">
        <f>G23</f>
        <v>1013442.87</v>
      </c>
      <c r="H22" s="3">
        <f>H23</f>
        <v>1005778.45</v>
      </c>
      <c r="I22" s="3">
        <f>I23</f>
        <v>99.24372451305518</v>
      </c>
    </row>
    <row r="23" spans="1:9" s="5" customFormat="1" ht="15.75" customHeight="1">
      <c r="A23" s="4" t="s">
        <v>44</v>
      </c>
      <c r="B23" s="9" t="s">
        <v>116</v>
      </c>
      <c r="C23" s="11" t="s">
        <v>120</v>
      </c>
      <c r="D23" s="2" t="s">
        <v>8</v>
      </c>
      <c r="E23" s="2" t="s">
        <v>185</v>
      </c>
      <c r="F23" s="2" t="s">
        <v>113</v>
      </c>
      <c r="G23" s="3">
        <v>1013442.87</v>
      </c>
      <c r="H23" s="3">
        <v>1005778.45</v>
      </c>
      <c r="I23" s="3">
        <f>H23/G23*100</f>
        <v>99.24372451305518</v>
      </c>
    </row>
    <row r="24" spans="1:9" s="5" customFormat="1" ht="16.5" customHeight="1">
      <c r="A24" s="4" t="s">
        <v>45</v>
      </c>
      <c r="B24" s="9" t="s">
        <v>126</v>
      </c>
      <c r="C24" s="11" t="s">
        <v>120</v>
      </c>
      <c r="D24" s="2" t="s">
        <v>8</v>
      </c>
      <c r="E24" s="2" t="s">
        <v>185</v>
      </c>
      <c r="F24" s="2" t="s">
        <v>18</v>
      </c>
      <c r="G24" s="3">
        <f>G25</f>
        <v>335536</v>
      </c>
      <c r="H24" s="3">
        <f>H25</f>
        <v>333943.55</v>
      </c>
      <c r="I24" s="3">
        <f>I25</f>
        <v>99.52540114920603</v>
      </c>
    </row>
    <row r="25" spans="1:9" s="5" customFormat="1" ht="23.25" customHeight="1">
      <c r="A25" s="4" t="s">
        <v>46</v>
      </c>
      <c r="B25" s="9" t="s">
        <v>127</v>
      </c>
      <c r="C25" s="11" t="s">
        <v>120</v>
      </c>
      <c r="D25" s="2" t="s">
        <v>8</v>
      </c>
      <c r="E25" s="2" t="s">
        <v>185</v>
      </c>
      <c r="F25" s="2" t="s">
        <v>14</v>
      </c>
      <c r="G25" s="3">
        <v>335536</v>
      </c>
      <c r="H25" s="3">
        <v>333943.55</v>
      </c>
      <c r="I25" s="3">
        <f>H25/G25*100</f>
        <v>99.52540114920603</v>
      </c>
    </row>
    <row r="26" spans="1:9" s="8" customFormat="1" ht="24.75" customHeight="1" hidden="1">
      <c r="A26" s="33" t="s">
        <v>67</v>
      </c>
      <c r="B26" s="34" t="s">
        <v>155</v>
      </c>
      <c r="C26" s="29" t="s">
        <v>120</v>
      </c>
      <c r="D26" s="35" t="s">
        <v>156</v>
      </c>
      <c r="E26" s="35"/>
      <c r="F26" s="35"/>
      <c r="G26" s="22">
        <f aca="true" t="shared" si="2" ref="G26:I30">G27</f>
        <v>0</v>
      </c>
      <c r="H26" s="22">
        <f t="shared" si="2"/>
        <v>0</v>
      </c>
      <c r="I26" s="22">
        <f t="shared" si="2"/>
        <v>0</v>
      </c>
    </row>
    <row r="27" spans="1:9" s="5" customFormat="1" ht="24.75" customHeight="1" hidden="1">
      <c r="A27" s="4" t="s">
        <v>68</v>
      </c>
      <c r="B27" s="31" t="s">
        <v>125</v>
      </c>
      <c r="C27" s="29" t="s">
        <v>120</v>
      </c>
      <c r="D27" s="30" t="s">
        <v>156</v>
      </c>
      <c r="E27" s="30" t="s">
        <v>124</v>
      </c>
      <c r="F27" s="30"/>
      <c r="G27" s="3">
        <f t="shared" si="2"/>
        <v>0</v>
      </c>
      <c r="H27" s="3">
        <f t="shared" si="2"/>
        <v>0</v>
      </c>
      <c r="I27" s="3">
        <f t="shared" si="2"/>
        <v>0</v>
      </c>
    </row>
    <row r="28" spans="1:9" s="5" customFormat="1" ht="24.75" customHeight="1" hidden="1">
      <c r="A28" s="4" t="s">
        <v>69</v>
      </c>
      <c r="B28" s="32" t="s">
        <v>157</v>
      </c>
      <c r="C28" s="29" t="s">
        <v>120</v>
      </c>
      <c r="D28" s="30" t="s">
        <v>156</v>
      </c>
      <c r="E28" s="30" t="s">
        <v>107</v>
      </c>
      <c r="F28" s="30"/>
      <c r="G28" s="3">
        <f t="shared" si="2"/>
        <v>0</v>
      </c>
      <c r="H28" s="3">
        <f t="shared" si="2"/>
        <v>0</v>
      </c>
      <c r="I28" s="3">
        <f t="shared" si="2"/>
        <v>0</v>
      </c>
    </row>
    <row r="29" spans="1:9" s="5" customFormat="1" ht="24.75" customHeight="1" hidden="1">
      <c r="A29" s="4" t="s">
        <v>70</v>
      </c>
      <c r="B29" s="32" t="s">
        <v>160</v>
      </c>
      <c r="C29" s="29" t="s">
        <v>120</v>
      </c>
      <c r="D29" s="30" t="s">
        <v>156</v>
      </c>
      <c r="E29" s="30" t="s">
        <v>158</v>
      </c>
      <c r="F29" s="30" t="s">
        <v>26</v>
      </c>
      <c r="G29" s="3">
        <f t="shared" si="2"/>
        <v>0</v>
      </c>
      <c r="H29" s="3">
        <f t="shared" si="2"/>
        <v>0</v>
      </c>
      <c r="I29" s="3">
        <f t="shared" si="2"/>
        <v>0</v>
      </c>
    </row>
    <row r="30" spans="1:9" s="5" customFormat="1" ht="24.75" customHeight="1" hidden="1">
      <c r="A30" s="4" t="s">
        <v>71</v>
      </c>
      <c r="B30" s="32" t="s">
        <v>161</v>
      </c>
      <c r="C30" s="29" t="s">
        <v>120</v>
      </c>
      <c r="D30" s="30" t="s">
        <v>156</v>
      </c>
      <c r="E30" s="30" t="s">
        <v>158</v>
      </c>
      <c r="F30" s="30" t="s">
        <v>159</v>
      </c>
      <c r="G30" s="3">
        <f t="shared" si="2"/>
        <v>0</v>
      </c>
      <c r="H30" s="3">
        <f t="shared" si="2"/>
        <v>0</v>
      </c>
      <c r="I30" s="3">
        <f t="shared" si="2"/>
        <v>0</v>
      </c>
    </row>
    <row r="31" spans="1:9" s="5" customFormat="1" ht="26.25" customHeight="1" hidden="1">
      <c r="A31" s="4" t="s">
        <v>72</v>
      </c>
      <c r="B31" s="32" t="s">
        <v>161</v>
      </c>
      <c r="C31" s="29" t="s">
        <v>120</v>
      </c>
      <c r="D31" s="30" t="s">
        <v>156</v>
      </c>
      <c r="E31" s="30" t="s">
        <v>158</v>
      </c>
      <c r="F31" s="30" t="s">
        <v>159</v>
      </c>
      <c r="G31" s="3">
        <v>0</v>
      </c>
      <c r="H31" s="3">
        <v>0</v>
      </c>
      <c r="I31" s="3">
        <v>0</v>
      </c>
    </row>
    <row r="32" spans="1:9" s="5" customFormat="1" ht="27" customHeight="1">
      <c r="A32" s="4" t="s">
        <v>73</v>
      </c>
      <c r="B32" s="9" t="s">
        <v>209</v>
      </c>
      <c r="C32" s="11" t="s">
        <v>120</v>
      </c>
      <c r="D32" s="2" t="s">
        <v>8</v>
      </c>
      <c r="E32" s="2" t="s">
        <v>185</v>
      </c>
      <c r="F32" s="2" t="s">
        <v>208</v>
      </c>
      <c r="G32" s="3">
        <v>21949</v>
      </c>
      <c r="H32" s="3">
        <v>21756.3</v>
      </c>
      <c r="I32" s="3">
        <f>H32/G32*100</f>
        <v>99.1220556745182</v>
      </c>
    </row>
    <row r="33" spans="1:9" s="5" customFormat="1" ht="17.25" customHeight="1">
      <c r="A33" s="4" t="s">
        <v>47</v>
      </c>
      <c r="B33" s="9" t="s">
        <v>6</v>
      </c>
      <c r="C33" s="11" t="s">
        <v>120</v>
      </c>
      <c r="D33" s="2" t="s">
        <v>20</v>
      </c>
      <c r="E33" s="2"/>
      <c r="F33" s="2"/>
      <c r="G33" s="3">
        <f>G35+G40</f>
        <v>7315</v>
      </c>
      <c r="H33" s="3">
        <f>H35+H40</f>
        <v>7077.56</v>
      </c>
      <c r="I33" s="3">
        <f>H33/G33*100</f>
        <v>96.75406698564593</v>
      </c>
    </row>
    <row r="34" spans="1:9" s="5" customFormat="1" ht="12.75">
      <c r="A34" s="4" t="s">
        <v>48</v>
      </c>
      <c r="B34" s="9" t="s">
        <v>125</v>
      </c>
      <c r="C34" s="11" t="s">
        <v>120</v>
      </c>
      <c r="D34" s="2" t="s">
        <v>20</v>
      </c>
      <c r="E34" s="2" t="s">
        <v>175</v>
      </c>
      <c r="F34" s="2"/>
      <c r="G34" s="3">
        <f>G35</f>
        <v>1815</v>
      </c>
      <c r="H34" s="3">
        <f>H35</f>
        <v>1815</v>
      </c>
      <c r="I34" s="3">
        <f>I35</f>
        <v>100</v>
      </c>
    </row>
    <row r="35" spans="1:9" s="5" customFormat="1" ht="19.5" customHeight="1">
      <c r="A35" s="4" t="s">
        <v>49</v>
      </c>
      <c r="B35" s="9" t="s">
        <v>157</v>
      </c>
      <c r="C35" s="11" t="s">
        <v>120</v>
      </c>
      <c r="D35" s="2" t="s">
        <v>20</v>
      </c>
      <c r="E35" s="2" t="s">
        <v>177</v>
      </c>
      <c r="F35" s="2" t="s">
        <v>18</v>
      </c>
      <c r="G35" s="3">
        <f>G43+G50+G36+G39</f>
        <v>1815</v>
      </c>
      <c r="H35" s="3">
        <f>H43+H50+H36+H39</f>
        <v>1815</v>
      </c>
      <c r="I35" s="3">
        <f>I43+I50+I36+I39</f>
        <v>100</v>
      </c>
    </row>
    <row r="36" spans="1:9" s="5" customFormat="1" ht="38.25" hidden="1">
      <c r="A36" s="4" t="s">
        <v>77</v>
      </c>
      <c r="B36" s="9" t="s">
        <v>102</v>
      </c>
      <c r="C36" s="11" t="s">
        <v>120</v>
      </c>
      <c r="D36" s="2" t="s">
        <v>20</v>
      </c>
      <c r="E36" s="2" t="s">
        <v>121</v>
      </c>
      <c r="F36" s="2"/>
      <c r="G36" s="3">
        <f aca="true" t="shared" si="3" ref="G36:I37">G37</f>
        <v>0</v>
      </c>
      <c r="H36" s="3">
        <f t="shared" si="3"/>
        <v>0</v>
      </c>
      <c r="I36" s="3">
        <f t="shared" si="3"/>
        <v>0</v>
      </c>
    </row>
    <row r="37" spans="1:9" s="5" customFormat="1" ht="25.5" hidden="1">
      <c r="A37" s="4" t="s">
        <v>78</v>
      </c>
      <c r="B37" s="9" t="s">
        <v>100</v>
      </c>
      <c r="C37" s="11" t="s">
        <v>120</v>
      </c>
      <c r="D37" s="2" t="s">
        <v>20</v>
      </c>
      <c r="E37" s="2" t="s">
        <v>121</v>
      </c>
      <c r="F37" s="2" t="s">
        <v>98</v>
      </c>
      <c r="G37" s="3">
        <f t="shared" si="3"/>
        <v>0</v>
      </c>
      <c r="H37" s="3">
        <f t="shared" si="3"/>
        <v>0</v>
      </c>
      <c r="I37" s="3">
        <f t="shared" si="3"/>
        <v>0</v>
      </c>
    </row>
    <row r="38" spans="1:9" s="5" customFormat="1" ht="25.5" hidden="1">
      <c r="A38" s="4" t="s">
        <v>79</v>
      </c>
      <c r="B38" s="9" t="s">
        <v>101</v>
      </c>
      <c r="C38" s="11" t="s">
        <v>120</v>
      </c>
      <c r="D38" s="2" t="s">
        <v>20</v>
      </c>
      <c r="E38" s="2" t="s">
        <v>121</v>
      </c>
      <c r="F38" s="2" t="s">
        <v>99</v>
      </c>
      <c r="G38" s="3">
        <v>0</v>
      </c>
      <c r="H38" s="3">
        <v>0</v>
      </c>
      <c r="I38" s="3">
        <v>0</v>
      </c>
    </row>
    <row r="39" spans="1:9" s="5" customFormat="1" ht="26.25" customHeight="1">
      <c r="A39" s="4" t="s">
        <v>80</v>
      </c>
      <c r="B39" s="9" t="s">
        <v>212</v>
      </c>
      <c r="C39" s="11" t="s">
        <v>120</v>
      </c>
      <c r="D39" s="2" t="s">
        <v>20</v>
      </c>
      <c r="E39" s="2" t="s">
        <v>211</v>
      </c>
      <c r="F39" s="2" t="s">
        <v>14</v>
      </c>
      <c r="G39" s="3">
        <v>1815</v>
      </c>
      <c r="H39" s="3">
        <v>1815</v>
      </c>
      <c r="I39" s="3">
        <f>H39/G39*100</f>
        <v>100</v>
      </c>
    </row>
    <row r="40" spans="1:9" s="5" customFormat="1" ht="12.75">
      <c r="A40" s="4" t="s">
        <v>50</v>
      </c>
      <c r="B40" s="9" t="s">
        <v>126</v>
      </c>
      <c r="C40" s="11" t="s">
        <v>120</v>
      </c>
      <c r="D40" s="2" t="s">
        <v>20</v>
      </c>
      <c r="E40" s="2" t="s">
        <v>186</v>
      </c>
      <c r="F40" s="2" t="s">
        <v>18</v>
      </c>
      <c r="G40" s="3">
        <f>G41+G42</f>
        <v>5500</v>
      </c>
      <c r="H40" s="3">
        <f>H41+H42</f>
        <v>5262.56</v>
      </c>
      <c r="I40" s="3">
        <f>H40/G40*100</f>
        <v>95.68290909090909</v>
      </c>
    </row>
    <row r="41" spans="1:9" s="5" customFormat="1" ht="23.25" customHeight="1">
      <c r="A41" s="4" t="s">
        <v>51</v>
      </c>
      <c r="B41" s="9" t="s">
        <v>127</v>
      </c>
      <c r="C41" s="11" t="s">
        <v>120</v>
      </c>
      <c r="D41" s="2" t="s">
        <v>20</v>
      </c>
      <c r="E41" s="2" t="s">
        <v>186</v>
      </c>
      <c r="F41" s="2" t="s">
        <v>14</v>
      </c>
      <c r="G41" s="3">
        <v>5237.44</v>
      </c>
      <c r="H41" s="3">
        <v>5000</v>
      </c>
      <c r="I41" s="3">
        <f>H41/G41*100</f>
        <v>95.46648744424758</v>
      </c>
    </row>
    <row r="42" spans="1:9" s="5" customFormat="1" ht="23.25" customHeight="1">
      <c r="A42" s="4" t="s">
        <v>55</v>
      </c>
      <c r="B42" s="9" t="s">
        <v>210</v>
      </c>
      <c r="C42" s="11" t="s">
        <v>120</v>
      </c>
      <c r="D42" s="2" t="s">
        <v>20</v>
      </c>
      <c r="E42" s="2" t="s">
        <v>186</v>
      </c>
      <c r="F42" s="2" t="s">
        <v>208</v>
      </c>
      <c r="G42" s="3">
        <v>262.56</v>
      </c>
      <c r="H42" s="3">
        <v>262.56</v>
      </c>
      <c r="I42" s="3">
        <f>H42/G42*100</f>
        <v>100</v>
      </c>
    </row>
    <row r="43" spans="1:9" s="5" customFormat="1" ht="25.5" hidden="1">
      <c r="A43" s="4" t="s">
        <v>81</v>
      </c>
      <c r="B43" s="9" t="s">
        <v>109</v>
      </c>
      <c r="C43" s="11" t="s">
        <v>120</v>
      </c>
      <c r="D43" s="2" t="s">
        <v>20</v>
      </c>
      <c r="E43" s="2" t="s">
        <v>108</v>
      </c>
      <c r="F43" s="2"/>
      <c r="G43" s="3">
        <f>G44+G47</f>
        <v>0</v>
      </c>
      <c r="H43" s="3">
        <f>H44+H47</f>
        <v>0</v>
      </c>
      <c r="I43" s="3">
        <f>I44+I47</f>
        <v>0</v>
      </c>
    </row>
    <row r="44" spans="1:9" s="5" customFormat="1" ht="38.25" hidden="1">
      <c r="A44" s="4" t="s">
        <v>82</v>
      </c>
      <c r="B44" s="24" t="s">
        <v>106</v>
      </c>
      <c r="C44" s="11" t="s">
        <v>120</v>
      </c>
      <c r="D44" s="2" t="s">
        <v>20</v>
      </c>
      <c r="E44" s="2" t="s">
        <v>108</v>
      </c>
      <c r="F44" s="2" t="s">
        <v>13</v>
      </c>
      <c r="G44" s="3">
        <f aca="true" t="shared" si="4" ref="G44:I45">G45</f>
        <v>0</v>
      </c>
      <c r="H44" s="3">
        <f t="shared" si="4"/>
        <v>0</v>
      </c>
      <c r="I44" s="3">
        <f t="shared" si="4"/>
        <v>0</v>
      </c>
    </row>
    <row r="45" spans="1:9" s="5" customFormat="1" ht="12.75" hidden="1">
      <c r="A45" s="4" t="s">
        <v>83</v>
      </c>
      <c r="B45" s="9" t="s">
        <v>116</v>
      </c>
      <c r="C45" s="11" t="s">
        <v>120</v>
      </c>
      <c r="D45" s="2" t="s">
        <v>20</v>
      </c>
      <c r="E45" s="2" t="s">
        <v>108</v>
      </c>
      <c r="F45" s="2" t="s">
        <v>113</v>
      </c>
      <c r="G45" s="3">
        <f t="shared" si="4"/>
        <v>0</v>
      </c>
      <c r="H45" s="3">
        <f t="shared" si="4"/>
        <v>0</v>
      </c>
      <c r="I45" s="3">
        <f t="shared" si="4"/>
        <v>0</v>
      </c>
    </row>
    <row r="46" spans="1:9" s="5" customFormat="1" ht="25.5" hidden="1">
      <c r="A46" s="4" t="s">
        <v>84</v>
      </c>
      <c r="B46" s="9" t="s">
        <v>117</v>
      </c>
      <c r="C46" s="11" t="s">
        <v>120</v>
      </c>
      <c r="D46" s="2" t="s">
        <v>20</v>
      </c>
      <c r="E46" s="2" t="s">
        <v>108</v>
      </c>
      <c r="F46" s="2" t="s">
        <v>114</v>
      </c>
      <c r="G46" s="3"/>
      <c r="H46" s="3"/>
      <c r="I46" s="3"/>
    </row>
    <row r="47" spans="1:9" s="5" customFormat="1" ht="12.75" hidden="1">
      <c r="A47" s="4" t="s">
        <v>85</v>
      </c>
      <c r="B47" s="9" t="s">
        <v>126</v>
      </c>
      <c r="C47" s="11" t="s">
        <v>120</v>
      </c>
      <c r="D47" s="2" t="s">
        <v>20</v>
      </c>
      <c r="E47" s="2" t="s">
        <v>108</v>
      </c>
      <c r="F47" s="2" t="s">
        <v>18</v>
      </c>
      <c r="G47" s="3">
        <f aca="true" t="shared" si="5" ref="G47:I48">G48</f>
        <v>0</v>
      </c>
      <c r="H47" s="3">
        <f t="shared" si="5"/>
        <v>0</v>
      </c>
      <c r="I47" s="3">
        <f t="shared" si="5"/>
        <v>0</v>
      </c>
    </row>
    <row r="48" spans="1:9" s="5" customFormat="1" ht="25.5" hidden="1">
      <c r="A48" s="4" t="s">
        <v>86</v>
      </c>
      <c r="B48" s="9" t="s">
        <v>127</v>
      </c>
      <c r="C48" s="11" t="s">
        <v>120</v>
      </c>
      <c r="D48" s="2" t="s">
        <v>20</v>
      </c>
      <c r="E48" s="2" t="s">
        <v>108</v>
      </c>
      <c r="F48" s="2" t="s">
        <v>14</v>
      </c>
      <c r="G48" s="3">
        <f t="shared" si="5"/>
        <v>0</v>
      </c>
      <c r="H48" s="3">
        <f t="shared" si="5"/>
        <v>0</v>
      </c>
      <c r="I48" s="3">
        <f t="shared" si="5"/>
        <v>0</v>
      </c>
    </row>
    <row r="49" spans="1:9" s="5" customFormat="1" ht="25.5" hidden="1">
      <c r="A49" s="4" t="s">
        <v>87</v>
      </c>
      <c r="B49" s="9" t="s">
        <v>128</v>
      </c>
      <c r="C49" s="11" t="s">
        <v>120</v>
      </c>
      <c r="D49" s="2" t="s">
        <v>20</v>
      </c>
      <c r="E49" s="2" t="s">
        <v>108</v>
      </c>
      <c r="F49" s="2" t="s">
        <v>15</v>
      </c>
      <c r="G49" s="3"/>
      <c r="H49" s="3"/>
      <c r="I49" s="3"/>
    </row>
    <row r="50" spans="1:9" s="5" customFormat="1" ht="38.25" hidden="1">
      <c r="A50" s="4" t="s">
        <v>88</v>
      </c>
      <c r="B50" s="9" t="s">
        <v>111</v>
      </c>
      <c r="C50" s="11" t="s">
        <v>120</v>
      </c>
      <c r="D50" s="2" t="s">
        <v>20</v>
      </c>
      <c r="E50" s="2" t="s">
        <v>110</v>
      </c>
      <c r="F50" s="2"/>
      <c r="G50" s="3">
        <f>G51+G55</f>
        <v>0</v>
      </c>
      <c r="H50" s="3">
        <f>H51+H55</f>
        <v>0</v>
      </c>
      <c r="I50" s="3">
        <f>I51+I55</f>
        <v>0</v>
      </c>
    </row>
    <row r="51" spans="1:9" s="5" customFormat="1" ht="38.25" hidden="1">
      <c r="A51" s="4" t="s">
        <v>89</v>
      </c>
      <c r="B51" s="24" t="s">
        <v>106</v>
      </c>
      <c r="C51" s="11" t="s">
        <v>120</v>
      </c>
      <c r="D51" s="2" t="s">
        <v>20</v>
      </c>
      <c r="E51" s="2" t="s">
        <v>110</v>
      </c>
      <c r="F51" s="2" t="s">
        <v>13</v>
      </c>
      <c r="G51" s="3">
        <f>G52</f>
        <v>0</v>
      </c>
      <c r="H51" s="3">
        <f>H52</f>
        <v>0</v>
      </c>
      <c r="I51" s="3">
        <f>I52</f>
        <v>0</v>
      </c>
    </row>
    <row r="52" spans="1:9" s="5" customFormat="1" ht="12.75" hidden="1">
      <c r="A52" s="4" t="s">
        <v>90</v>
      </c>
      <c r="B52" s="9" t="s">
        <v>116</v>
      </c>
      <c r="C52" s="11" t="s">
        <v>120</v>
      </c>
      <c r="D52" s="2" t="s">
        <v>20</v>
      </c>
      <c r="E52" s="2" t="s">
        <v>110</v>
      </c>
      <c r="F52" s="2" t="s">
        <v>113</v>
      </c>
      <c r="G52" s="3">
        <f>G53+G54</f>
        <v>0</v>
      </c>
      <c r="H52" s="3">
        <f>H53+H54</f>
        <v>0</v>
      </c>
      <c r="I52" s="3">
        <f>I53+I54</f>
        <v>0</v>
      </c>
    </row>
    <row r="53" spans="1:9" s="5" customFormat="1" ht="25.5" hidden="1">
      <c r="A53" s="4" t="s">
        <v>91</v>
      </c>
      <c r="B53" s="9" t="s">
        <v>117</v>
      </c>
      <c r="C53" s="11" t="s">
        <v>120</v>
      </c>
      <c r="D53" s="2" t="s">
        <v>20</v>
      </c>
      <c r="E53" s="2" t="s">
        <v>110</v>
      </c>
      <c r="F53" s="2" t="s">
        <v>114</v>
      </c>
      <c r="G53" s="3"/>
      <c r="H53" s="3"/>
      <c r="I53" s="3"/>
    </row>
    <row r="54" spans="1:9" s="5" customFormat="1" ht="25.5" hidden="1">
      <c r="A54" s="4" t="s">
        <v>92</v>
      </c>
      <c r="B54" s="9" t="s">
        <v>118</v>
      </c>
      <c r="C54" s="11" t="s">
        <v>120</v>
      </c>
      <c r="D54" s="2" t="s">
        <v>20</v>
      </c>
      <c r="E54" s="2" t="s">
        <v>110</v>
      </c>
      <c r="F54" s="2" t="s">
        <v>115</v>
      </c>
      <c r="G54" s="3"/>
      <c r="H54" s="3"/>
      <c r="I54" s="3"/>
    </row>
    <row r="55" spans="1:9" s="5" customFormat="1" ht="12.75" hidden="1">
      <c r="A55" s="4" t="s">
        <v>93</v>
      </c>
      <c r="B55" s="9" t="s">
        <v>126</v>
      </c>
      <c r="C55" s="11" t="s">
        <v>120</v>
      </c>
      <c r="D55" s="2" t="s">
        <v>20</v>
      </c>
      <c r="E55" s="2" t="s">
        <v>110</v>
      </c>
      <c r="F55" s="2" t="s">
        <v>18</v>
      </c>
      <c r="G55" s="3">
        <f aca="true" t="shared" si="6" ref="G55:I56">G56</f>
        <v>0</v>
      </c>
      <c r="H55" s="3">
        <f t="shared" si="6"/>
        <v>0</v>
      </c>
      <c r="I55" s="3">
        <f t="shared" si="6"/>
        <v>0</v>
      </c>
    </row>
    <row r="56" spans="1:9" s="5" customFormat="1" ht="25.5" hidden="1">
      <c r="A56" s="4" t="s">
        <v>94</v>
      </c>
      <c r="B56" s="9" t="s">
        <v>127</v>
      </c>
      <c r="C56" s="11" t="s">
        <v>120</v>
      </c>
      <c r="D56" s="2" t="s">
        <v>20</v>
      </c>
      <c r="E56" s="2" t="s">
        <v>110</v>
      </c>
      <c r="F56" s="2" t="s">
        <v>14</v>
      </c>
      <c r="G56" s="3">
        <f t="shared" si="6"/>
        <v>0</v>
      </c>
      <c r="H56" s="3">
        <f t="shared" si="6"/>
        <v>0</v>
      </c>
      <c r="I56" s="3">
        <f t="shared" si="6"/>
        <v>0</v>
      </c>
    </row>
    <row r="57" spans="1:9" s="5" customFormat="1" ht="25.5" hidden="1">
      <c r="A57" s="4" t="s">
        <v>95</v>
      </c>
      <c r="B57" s="9" t="s">
        <v>128</v>
      </c>
      <c r="C57" s="11" t="s">
        <v>120</v>
      </c>
      <c r="D57" s="2" t="s">
        <v>20</v>
      </c>
      <c r="E57" s="2" t="s">
        <v>110</v>
      </c>
      <c r="F57" s="2" t="s">
        <v>15</v>
      </c>
      <c r="G57" s="3"/>
      <c r="H57" s="3"/>
      <c r="I57" s="3"/>
    </row>
    <row r="58" spans="1:9" s="7" customFormat="1" ht="12.75">
      <c r="A58" s="4" t="s">
        <v>52</v>
      </c>
      <c r="B58" s="12" t="s">
        <v>135</v>
      </c>
      <c r="C58" s="11" t="s">
        <v>120</v>
      </c>
      <c r="D58" s="13" t="s">
        <v>138</v>
      </c>
      <c r="E58" s="13"/>
      <c r="F58" s="13"/>
      <c r="G58" s="14">
        <f>G59+G69</f>
        <v>20794</v>
      </c>
      <c r="H58" s="14">
        <f>H59+H69</f>
        <v>20794</v>
      </c>
      <c r="I58" s="14">
        <f>H58/G58*100</f>
        <v>100</v>
      </c>
    </row>
    <row r="59" spans="1:9" s="18" customFormat="1" ht="25.5">
      <c r="A59" s="4" t="s">
        <v>53</v>
      </c>
      <c r="B59" s="9" t="s">
        <v>123</v>
      </c>
      <c r="C59" s="11" t="s">
        <v>120</v>
      </c>
      <c r="D59" s="2" t="s">
        <v>29</v>
      </c>
      <c r="E59" s="2"/>
      <c r="F59" s="2"/>
      <c r="G59" s="3">
        <f aca="true" t="shared" si="7" ref="G59:I60">G60</f>
        <v>20294</v>
      </c>
      <c r="H59" s="3">
        <f t="shared" si="7"/>
        <v>20294</v>
      </c>
      <c r="I59" s="3">
        <f t="shared" si="7"/>
        <v>100</v>
      </c>
    </row>
    <row r="60" spans="1:12" s="18" customFormat="1" ht="38.25">
      <c r="A60" s="4" t="s">
        <v>54</v>
      </c>
      <c r="B60" s="9" t="s">
        <v>194</v>
      </c>
      <c r="C60" s="11" t="s">
        <v>120</v>
      </c>
      <c r="D60" s="2" t="s">
        <v>29</v>
      </c>
      <c r="E60" s="2" t="s">
        <v>182</v>
      </c>
      <c r="F60" s="2"/>
      <c r="G60" s="3">
        <f t="shared" si="7"/>
        <v>20294</v>
      </c>
      <c r="H60" s="3">
        <f t="shared" si="7"/>
        <v>20294</v>
      </c>
      <c r="I60" s="3">
        <f t="shared" si="7"/>
        <v>100</v>
      </c>
      <c r="L60" s="18" t="s">
        <v>112</v>
      </c>
    </row>
    <row r="61" spans="1:9" s="18" customFormat="1" ht="25.5">
      <c r="A61" s="4" t="s">
        <v>55</v>
      </c>
      <c r="B61" s="9" t="s">
        <v>30</v>
      </c>
      <c r="C61" s="11" t="s">
        <v>120</v>
      </c>
      <c r="D61" s="2" t="s">
        <v>29</v>
      </c>
      <c r="E61" s="2" t="s">
        <v>187</v>
      </c>
      <c r="F61" s="2"/>
      <c r="G61" s="3">
        <f>G64+G62</f>
        <v>20294</v>
      </c>
      <c r="H61" s="3">
        <f>H64+H62</f>
        <v>20294</v>
      </c>
      <c r="I61" s="3">
        <f>H61/G61*100</f>
        <v>100</v>
      </c>
    </row>
    <row r="62" spans="1:9" s="18" customFormat="1" ht="25.5">
      <c r="A62" s="4"/>
      <c r="B62" s="9" t="s">
        <v>204</v>
      </c>
      <c r="C62" s="11" t="s">
        <v>120</v>
      </c>
      <c r="D62" s="2" t="s">
        <v>29</v>
      </c>
      <c r="E62" s="2" t="s">
        <v>187</v>
      </c>
      <c r="F62" s="2" t="s">
        <v>13</v>
      </c>
      <c r="G62" s="3">
        <f>G63</f>
        <v>3000</v>
      </c>
      <c r="H62" s="3">
        <f>H63</f>
        <v>3000</v>
      </c>
      <c r="I62" s="3">
        <f>I63</f>
        <v>100</v>
      </c>
    </row>
    <row r="63" spans="1:9" s="18" customFormat="1" ht="25.5">
      <c r="A63" s="4"/>
      <c r="B63" s="9" t="s">
        <v>204</v>
      </c>
      <c r="C63" s="11" t="s">
        <v>120</v>
      </c>
      <c r="D63" s="2" t="s">
        <v>29</v>
      </c>
      <c r="E63" s="2" t="s">
        <v>187</v>
      </c>
      <c r="F63" s="2" t="s">
        <v>113</v>
      </c>
      <c r="G63" s="3">
        <v>3000</v>
      </c>
      <c r="H63" s="3">
        <v>3000</v>
      </c>
      <c r="I63" s="3">
        <f>H63/G63*100</f>
        <v>100</v>
      </c>
    </row>
    <row r="64" spans="1:9" s="18" customFormat="1" ht="12.75">
      <c r="A64" s="4" t="s">
        <v>56</v>
      </c>
      <c r="B64" s="9" t="s">
        <v>126</v>
      </c>
      <c r="C64" s="11" t="s">
        <v>120</v>
      </c>
      <c r="D64" s="2" t="s">
        <v>29</v>
      </c>
      <c r="E64" s="2" t="s">
        <v>187</v>
      </c>
      <c r="F64" s="2" t="s">
        <v>18</v>
      </c>
      <c r="G64" s="3">
        <f>G67+G68+G65</f>
        <v>17294</v>
      </c>
      <c r="H64" s="3">
        <f>H67+H68+H65</f>
        <v>17294</v>
      </c>
      <c r="I64" s="3">
        <f>H64/G64*100</f>
        <v>100</v>
      </c>
    </row>
    <row r="65" spans="1:9" s="18" customFormat="1" ht="25.5">
      <c r="A65" s="4" t="s">
        <v>57</v>
      </c>
      <c r="B65" s="9" t="s">
        <v>127</v>
      </c>
      <c r="C65" s="11" t="s">
        <v>120</v>
      </c>
      <c r="D65" s="2" t="s">
        <v>29</v>
      </c>
      <c r="E65" s="2" t="s">
        <v>187</v>
      </c>
      <c r="F65" s="2" t="s">
        <v>14</v>
      </c>
      <c r="G65" s="3">
        <f>G66</f>
        <v>2135</v>
      </c>
      <c r="H65" s="3">
        <f>H66</f>
        <v>2135</v>
      </c>
      <c r="I65" s="3">
        <f>I66</f>
        <v>100</v>
      </c>
    </row>
    <row r="66" spans="1:9" s="18" customFormat="1" ht="24.75" customHeight="1">
      <c r="A66" s="4" t="s">
        <v>58</v>
      </c>
      <c r="B66" s="9" t="s">
        <v>128</v>
      </c>
      <c r="C66" s="11" t="s">
        <v>120</v>
      </c>
      <c r="D66" s="2" t="s">
        <v>29</v>
      </c>
      <c r="E66" s="2" t="s">
        <v>187</v>
      </c>
      <c r="F66" s="2" t="s">
        <v>14</v>
      </c>
      <c r="G66" s="3">
        <v>2135</v>
      </c>
      <c r="H66" s="3">
        <v>2135</v>
      </c>
      <c r="I66" s="3">
        <f aca="true" t="shared" si="8" ref="I66:I71">H66/G66*100</f>
        <v>100</v>
      </c>
    </row>
    <row r="67" spans="1:9" s="18" customFormat="1" ht="24.75" customHeight="1">
      <c r="A67" s="4"/>
      <c r="B67" s="9" t="s">
        <v>204</v>
      </c>
      <c r="C67" s="11" t="s">
        <v>120</v>
      </c>
      <c r="D67" s="2" t="s">
        <v>29</v>
      </c>
      <c r="E67" s="2" t="s">
        <v>187</v>
      </c>
      <c r="F67" s="2" t="s">
        <v>14</v>
      </c>
      <c r="G67" s="3">
        <v>14294</v>
      </c>
      <c r="H67" s="3">
        <v>14294</v>
      </c>
      <c r="I67" s="3">
        <f t="shared" si="8"/>
        <v>100</v>
      </c>
    </row>
    <row r="68" spans="1:9" s="18" customFormat="1" ht="38.25" customHeight="1">
      <c r="A68" s="4"/>
      <c r="B68" s="9" t="s">
        <v>205</v>
      </c>
      <c r="C68" s="11" t="s">
        <v>120</v>
      </c>
      <c r="D68" s="2" t="s">
        <v>29</v>
      </c>
      <c r="E68" s="2" t="s">
        <v>187</v>
      </c>
      <c r="F68" s="2" t="s">
        <v>14</v>
      </c>
      <c r="G68" s="3">
        <v>865</v>
      </c>
      <c r="H68" s="3">
        <v>865</v>
      </c>
      <c r="I68" s="3">
        <f t="shared" si="8"/>
        <v>100</v>
      </c>
    </row>
    <row r="69" spans="1:9" s="18" customFormat="1" ht="25.5">
      <c r="A69" s="4" t="s">
        <v>59</v>
      </c>
      <c r="B69" s="9" t="s">
        <v>140</v>
      </c>
      <c r="C69" s="11" t="s">
        <v>120</v>
      </c>
      <c r="D69" s="2" t="s">
        <v>139</v>
      </c>
      <c r="E69" s="2"/>
      <c r="F69" s="2"/>
      <c r="G69" s="3">
        <f aca="true" t="shared" si="9" ref="G69:H73">G70</f>
        <v>500</v>
      </c>
      <c r="H69" s="3">
        <f t="shared" si="9"/>
        <v>500</v>
      </c>
      <c r="I69" s="3">
        <f t="shared" si="8"/>
        <v>100</v>
      </c>
    </row>
    <row r="70" spans="1:9" s="18" customFormat="1" ht="38.25">
      <c r="A70" s="4" t="s">
        <v>60</v>
      </c>
      <c r="B70" s="9" t="s">
        <v>194</v>
      </c>
      <c r="C70" s="11" t="s">
        <v>120</v>
      </c>
      <c r="D70" s="2" t="s">
        <v>139</v>
      </c>
      <c r="E70" s="2" t="s">
        <v>182</v>
      </c>
      <c r="F70" s="2"/>
      <c r="G70" s="3">
        <f t="shared" si="9"/>
        <v>500</v>
      </c>
      <c r="H70" s="3">
        <f t="shared" si="9"/>
        <v>500</v>
      </c>
      <c r="I70" s="3">
        <f t="shared" si="8"/>
        <v>100</v>
      </c>
    </row>
    <row r="71" spans="1:9" s="18" customFormat="1" ht="25.5">
      <c r="A71" s="4" t="s">
        <v>61</v>
      </c>
      <c r="B71" s="9" t="s">
        <v>31</v>
      </c>
      <c r="C71" s="11" t="s">
        <v>120</v>
      </c>
      <c r="D71" s="2" t="s">
        <v>139</v>
      </c>
      <c r="E71" s="2" t="s">
        <v>188</v>
      </c>
      <c r="F71" s="2"/>
      <c r="G71" s="3">
        <f t="shared" si="9"/>
        <v>500</v>
      </c>
      <c r="H71" s="3">
        <f t="shared" si="9"/>
        <v>500</v>
      </c>
      <c r="I71" s="3">
        <f t="shared" si="8"/>
        <v>100</v>
      </c>
    </row>
    <row r="72" spans="1:9" s="18" customFormat="1" ht="14.25" customHeight="1" hidden="1">
      <c r="A72" s="4" t="s">
        <v>66</v>
      </c>
      <c r="B72" s="9"/>
      <c r="C72" s="11" t="s">
        <v>120</v>
      </c>
      <c r="D72" s="2" t="s">
        <v>139</v>
      </c>
      <c r="E72" s="2"/>
      <c r="F72" s="2"/>
      <c r="G72" s="3">
        <f t="shared" si="9"/>
        <v>500</v>
      </c>
      <c r="H72" s="3">
        <f t="shared" si="9"/>
        <v>500</v>
      </c>
      <c r="I72" s="3">
        <f>I73</f>
        <v>100</v>
      </c>
    </row>
    <row r="73" spans="1:9" s="18" customFormat="1" ht="12.75">
      <c r="A73" s="4" t="s">
        <v>62</v>
      </c>
      <c r="B73" s="9" t="s">
        <v>126</v>
      </c>
      <c r="C73" s="11" t="s">
        <v>120</v>
      </c>
      <c r="D73" s="2" t="s">
        <v>139</v>
      </c>
      <c r="E73" s="2" t="s">
        <v>188</v>
      </c>
      <c r="F73" s="2" t="s">
        <v>18</v>
      </c>
      <c r="G73" s="3">
        <f t="shared" si="9"/>
        <v>500</v>
      </c>
      <c r="H73" s="3">
        <f t="shared" si="9"/>
        <v>500</v>
      </c>
      <c r="I73" s="3">
        <f>H73/G73*100</f>
        <v>100</v>
      </c>
    </row>
    <row r="74" spans="1:9" s="18" customFormat="1" ht="26.25" customHeight="1">
      <c r="A74" s="4" t="s">
        <v>63</v>
      </c>
      <c r="B74" s="9" t="s">
        <v>127</v>
      </c>
      <c r="C74" s="11" t="s">
        <v>120</v>
      </c>
      <c r="D74" s="2" t="s">
        <v>139</v>
      </c>
      <c r="E74" s="2" t="s">
        <v>188</v>
      </c>
      <c r="F74" s="2" t="s">
        <v>14</v>
      </c>
      <c r="G74" s="3">
        <v>500</v>
      </c>
      <c r="H74" s="3">
        <v>500</v>
      </c>
      <c r="I74" s="3">
        <f>H74/G74*100</f>
        <v>100</v>
      </c>
    </row>
    <row r="75" spans="1:9" s="39" customFormat="1" ht="15.75" customHeight="1">
      <c r="A75" s="33" t="s">
        <v>64</v>
      </c>
      <c r="B75" s="36" t="s">
        <v>137</v>
      </c>
      <c r="C75" s="11" t="s">
        <v>120</v>
      </c>
      <c r="D75" s="37" t="s">
        <v>142</v>
      </c>
      <c r="E75" s="37"/>
      <c r="F75" s="37"/>
      <c r="G75" s="38">
        <f aca="true" t="shared" si="10" ref="G75:H78">G76</f>
        <v>356598.1</v>
      </c>
      <c r="H75" s="38">
        <f t="shared" si="10"/>
        <v>344318.07999999996</v>
      </c>
      <c r="I75" s="3">
        <f aca="true" t="shared" si="11" ref="I75:I82">H75/G75*100</f>
        <v>96.55634171915105</v>
      </c>
    </row>
    <row r="76" spans="1:9" s="7" customFormat="1" ht="12.75">
      <c r="A76" s="40" t="s">
        <v>65</v>
      </c>
      <c r="B76" s="12" t="s">
        <v>17</v>
      </c>
      <c r="C76" s="37" t="s">
        <v>120</v>
      </c>
      <c r="D76" s="13" t="s">
        <v>16</v>
      </c>
      <c r="E76" s="13"/>
      <c r="F76" s="13"/>
      <c r="G76" s="14">
        <f t="shared" si="10"/>
        <v>356598.1</v>
      </c>
      <c r="H76" s="14">
        <f t="shared" si="10"/>
        <v>344318.07999999996</v>
      </c>
      <c r="I76" s="3">
        <f t="shared" si="11"/>
        <v>96.55634171915105</v>
      </c>
    </row>
    <row r="77" spans="1:9" s="5" customFormat="1" ht="38.25">
      <c r="A77" s="4" t="s">
        <v>66</v>
      </c>
      <c r="B77" s="9" t="s">
        <v>194</v>
      </c>
      <c r="C77" s="11" t="s">
        <v>120</v>
      </c>
      <c r="D77" s="2" t="s">
        <v>16</v>
      </c>
      <c r="E77" s="2" t="s">
        <v>182</v>
      </c>
      <c r="F77" s="2"/>
      <c r="G77" s="3">
        <f t="shared" si="10"/>
        <v>356598.1</v>
      </c>
      <c r="H77" s="3">
        <f t="shared" si="10"/>
        <v>344318.07999999996</v>
      </c>
      <c r="I77" s="3">
        <f t="shared" si="11"/>
        <v>96.55634171915105</v>
      </c>
    </row>
    <row r="78" spans="1:9" s="5" customFormat="1" ht="12.75">
      <c r="A78" s="4" t="s">
        <v>67</v>
      </c>
      <c r="B78" s="9" t="s">
        <v>32</v>
      </c>
      <c r="C78" s="11" t="s">
        <v>120</v>
      </c>
      <c r="D78" s="2" t="s">
        <v>16</v>
      </c>
      <c r="E78" s="2" t="s">
        <v>184</v>
      </c>
      <c r="F78" s="2"/>
      <c r="G78" s="3">
        <f t="shared" si="10"/>
        <v>356598.1</v>
      </c>
      <c r="H78" s="3">
        <f t="shared" si="10"/>
        <v>344318.07999999996</v>
      </c>
      <c r="I78" s="3">
        <f t="shared" si="11"/>
        <v>96.55634171915105</v>
      </c>
    </row>
    <row r="79" spans="1:9" s="5" customFormat="1" ht="12.75">
      <c r="A79" s="4" t="s">
        <v>68</v>
      </c>
      <c r="B79" s="9" t="s">
        <v>126</v>
      </c>
      <c r="C79" s="11" t="s">
        <v>120</v>
      </c>
      <c r="D79" s="2" t="s">
        <v>16</v>
      </c>
      <c r="E79" s="2" t="s">
        <v>184</v>
      </c>
      <c r="F79" s="2" t="s">
        <v>18</v>
      </c>
      <c r="G79" s="3">
        <f>G80+G81+G82</f>
        <v>356598.1</v>
      </c>
      <c r="H79" s="3">
        <f>H80+H81+H82</f>
        <v>344318.07999999996</v>
      </c>
      <c r="I79" s="3">
        <f t="shared" si="11"/>
        <v>96.55634171915105</v>
      </c>
    </row>
    <row r="80" spans="1:9" s="5" customFormat="1" ht="24.75" customHeight="1">
      <c r="A80" s="4" t="s">
        <v>69</v>
      </c>
      <c r="B80" s="9" t="s">
        <v>127</v>
      </c>
      <c r="C80" s="11" t="s">
        <v>120</v>
      </c>
      <c r="D80" s="2" t="s">
        <v>16</v>
      </c>
      <c r="E80" s="2" t="s">
        <v>184</v>
      </c>
      <c r="F80" s="2" t="s">
        <v>14</v>
      </c>
      <c r="G80" s="3">
        <v>130924.02</v>
      </c>
      <c r="H80" s="3">
        <v>118644</v>
      </c>
      <c r="I80" s="3">
        <f t="shared" si="11"/>
        <v>90.62049882061366</v>
      </c>
    </row>
    <row r="81" spans="1:9" s="5" customFormat="1" ht="24.75" customHeight="1">
      <c r="A81" s="4"/>
      <c r="B81" s="9" t="s">
        <v>206</v>
      </c>
      <c r="C81" s="11" t="s">
        <v>120</v>
      </c>
      <c r="D81" s="2" t="s">
        <v>16</v>
      </c>
      <c r="E81" s="2" t="s">
        <v>184</v>
      </c>
      <c r="F81" s="2" t="s">
        <v>14</v>
      </c>
      <c r="G81" s="3">
        <v>222998.1</v>
      </c>
      <c r="H81" s="3">
        <v>222998.1</v>
      </c>
      <c r="I81" s="3">
        <f t="shared" si="11"/>
        <v>100</v>
      </c>
    </row>
    <row r="82" spans="1:9" s="5" customFormat="1" ht="49.5" customHeight="1">
      <c r="A82" s="4"/>
      <c r="B82" s="9" t="s">
        <v>207</v>
      </c>
      <c r="C82" s="11" t="s">
        <v>120</v>
      </c>
      <c r="D82" s="2" t="s">
        <v>16</v>
      </c>
      <c r="E82" s="2" t="s">
        <v>184</v>
      </c>
      <c r="F82" s="2" t="s">
        <v>14</v>
      </c>
      <c r="G82" s="3">
        <v>2675.98</v>
      </c>
      <c r="H82" s="3">
        <v>2675.98</v>
      </c>
      <c r="I82" s="3">
        <f t="shared" si="11"/>
        <v>100</v>
      </c>
    </row>
    <row r="83" spans="1:9" s="39" customFormat="1" ht="15.75" customHeight="1">
      <c r="A83" s="33" t="s">
        <v>70</v>
      </c>
      <c r="B83" s="36" t="s">
        <v>9</v>
      </c>
      <c r="C83" s="11" t="s">
        <v>120</v>
      </c>
      <c r="D83" s="37" t="s">
        <v>143</v>
      </c>
      <c r="E83" s="37"/>
      <c r="F83" s="37"/>
      <c r="G83" s="41">
        <f>G84+G89</f>
        <v>1545683.49</v>
      </c>
      <c r="H83" s="41">
        <f>H84+H89</f>
        <v>1530071.96</v>
      </c>
      <c r="I83" s="41">
        <f>H83/G83*100</f>
        <v>98.9899917996795</v>
      </c>
    </row>
    <row r="84" spans="1:9" s="5" customFormat="1" ht="15" customHeight="1">
      <c r="A84" s="4" t="s">
        <v>71</v>
      </c>
      <c r="B84" s="9" t="s">
        <v>10</v>
      </c>
      <c r="C84" s="11" t="s">
        <v>120</v>
      </c>
      <c r="D84" s="2" t="s">
        <v>144</v>
      </c>
      <c r="E84" s="2"/>
      <c r="F84" s="2"/>
      <c r="G84" s="3">
        <f aca="true" t="shared" si="12" ref="G84:I87">G85</f>
        <v>22980</v>
      </c>
      <c r="H84" s="3">
        <f t="shared" si="12"/>
        <v>16100</v>
      </c>
      <c r="I84" s="3">
        <f t="shared" si="12"/>
        <v>70.0609225413403</v>
      </c>
    </row>
    <row r="85" spans="1:9" s="5" customFormat="1" ht="38.25">
      <c r="A85" s="4" t="s">
        <v>72</v>
      </c>
      <c r="B85" s="9" t="s">
        <v>194</v>
      </c>
      <c r="C85" s="11" t="s">
        <v>120</v>
      </c>
      <c r="D85" s="2" t="s">
        <v>144</v>
      </c>
      <c r="E85" s="2" t="s">
        <v>182</v>
      </c>
      <c r="F85" s="2"/>
      <c r="G85" s="3">
        <f t="shared" si="12"/>
        <v>22980</v>
      </c>
      <c r="H85" s="3">
        <f t="shared" si="12"/>
        <v>16100</v>
      </c>
      <c r="I85" s="3">
        <f t="shared" si="12"/>
        <v>70.0609225413403</v>
      </c>
    </row>
    <row r="86" spans="1:9" s="5" customFormat="1" ht="14.25" customHeight="1">
      <c r="A86" s="4" t="s">
        <v>73</v>
      </c>
      <c r="B86" s="9" t="s">
        <v>24</v>
      </c>
      <c r="C86" s="11" t="s">
        <v>120</v>
      </c>
      <c r="D86" s="2" t="s">
        <v>144</v>
      </c>
      <c r="E86" s="2" t="s">
        <v>183</v>
      </c>
      <c r="F86" s="2"/>
      <c r="G86" s="3">
        <f t="shared" si="12"/>
        <v>22980</v>
      </c>
      <c r="H86" s="3">
        <f t="shared" si="12"/>
        <v>16100</v>
      </c>
      <c r="I86" s="3">
        <f t="shared" si="12"/>
        <v>70.0609225413403</v>
      </c>
    </row>
    <row r="87" spans="1:9" s="5" customFormat="1" ht="12.75">
      <c r="A87" s="4" t="s">
        <v>74</v>
      </c>
      <c r="B87" s="9" t="s">
        <v>126</v>
      </c>
      <c r="C87" s="11" t="s">
        <v>120</v>
      </c>
      <c r="D87" s="2" t="s">
        <v>144</v>
      </c>
      <c r="E87" s="2" t="s">
        <v>183</v>
      </c>
      <c r="F87" s="2" t="s">
        <v>18</v>
      </c>
      <c r="G87" s="3">
        <f t="shared" si="12"/>
        <v>22980</v>
      </c>
      <c r="H87" s="3">
        <f t="shared" si="12"/>
        <v>16100</v>
      </c>
      <c r="I87" s="3">
        <f t="shared" si="12"/>
        <v>70.0609225413403</v>
      </c>
    </row>
    <row r="88" spans="1:9" s="5" customFormat="1" ht="25.5">
      <c r="A88" s="4" t="s">
        <v>75</v>
      </c>
      <c r="B88" s="9" t="s">
        <v>127</v>
      </c>
      <c r="C88" s="11" t="s">
        <v>120</v>
      </c>
      <c r="D88" s="2" t="s">
        <v>144</v>
      </c>
      <c r="E88" s="2" t="s">
        <v>183</v>
      </c>
      <c r="F88" s="2" t="s">
        <v>14</v>
      </c>
      <c r="G88" s="3">
        <v>22980</v>
      </c>
      <c r="H88" s="3">
        <v>16100</v>
      </c>
      <c r="I88" s="3">
        <f>H88/G88*100</f>
        <v>70.0609225413403</v>
      </c>
    </row>
    <row r="89" spans="1:9" s="5" customFormat="1" ht="12.75">
      <c r="A89" s="4" t="s">
        <v>76</v>
      </c>
      <c r="B89" s="9" t="s">
        <v>10</v>
      </c>
      <c r="C89" s="11" t="s">
        <v>120</v>
      </c>
      <c r="D89" s="2" t="s">
        <v>144</v>
      </c>
      <c r="E89" s="2"/>
      <c r="F89" s="2"/>
      <c r="G89" s="3">
        <f aca="true" t="shared" si="13" ref="G89:I90">G90</f>
        <v>1522703.49</v>
      </c>
      <c r="H89" s="3">
        <f t="shared" si="13"/>
        <v>1513971.96</v>
      </c>
      <c r="I89" s="3">
        <f t="shared" si="13"/>
        <v>99.42657713354292</v>
      </c>
    </row>
    <row r="90" spans="1:9" s="5" customFormat="1" ht="38.25">
      <c r="A90" s="4" t="s">
        <v>77</v>
      </c>
      <c r="B90" s="9" t="s">
        <v>194</v>
      </c>
      <c r="C90" s="11" t="s">
        <v>120</v>
      </c>
      <c r="D90" s="2" t="s">
        <v>144</v>
      </c>
      <c r="E90" s="2" t="s">
        <v>182</v>
      </c>
      <c r="F90" s="2"/>
      <c r="G90" s="3">
        <f t="shared" si="13"/>
        <v>1522703.49</v>
      </c>
      <c r="H90" s="3">
        <f t="shared" si="13"/>
        <v>1513971.96</v>
      </c>
      <c r="I90" s="3">
        <f t="shared" si="13"/>
        <v>99.42657713354292</v>
      </c>
    </row>
    <row r="91" spans="1:9" s="5" customFormat="1" ht="12" customHeight="1">
      <c r="A91" s="4" t="s">
        <v>78</v>
      </c>
      <c r="B91" s="9" t="s">
        <v>25</v>
      </c>
      <c r="C91" s="11" t="s">
        <v>120</v>
      </c>
      <c r="D91" s="2" t="s">
        <v>144</v>
      </c>
      <c r="E91" s="2" t="s">
        <v>181</v>
      </c>
      <c r="F91" s="2"/>
      <c r="G91" s="3">
        <f>G92+G94</f>
        <v>1522703.49</v>
      </c>
      <c r="H91" s="3">
        <f>H92+H94</f>
        <v>1513971.96</v>
      </c>
      <c r="I91" s="3">
        <f>H91/G91*100</f>
        <v>99.42657713354292</v>
      </c>
    </row>
    <row r="92" spans="1:9" s="5" customFormat="1" ht="42" customHeight="1">
      <c r="A92" s="4" t="s">
        <v>79</v>
      </c>
      <c r="B92" s="24" t="s">
        <v>106</v>
      </c>
      <c r="C92" s="11" t="s">
        <v>120</v>
      </c>
      <c r="D92" s="2" t="s">
        <v>144</v>
      </c>
      <c r="E92" s="2" t="s">
        <v>181</v>
      </c>
      <c r="F92" s="2" t="s">
        <v>13</v>
      </c>
      <c r="G92" s="3">
        <f>G93</f>
        <v>845673.49</v>
      </c>
      <c r="H92" s="3">
        <f>H93</f>
        <v>845673.49</v>
      </c>
      <c r="I92" s="3">
        <f>I93</f>
        <v>100</v>
      </c>
    </row>
    <row r="93" spans="1:9" s="5" customFormat="1" ht="14.25" customHeight="1">
      <c r="A93" s="4" t="s">
        <v>80</v>
      </c>
      <c r="B93" s="9" t="s">
        <v>116</v>
      </c>
      <c r="C93" s="11" t="s">
        <v>120</v>
      </c>
      <c r="D93" s="2" t="s">
        <v>144</v>
      </c>
      <c r="E93" s="2" t="s">
        <v>181</v>
      </c>
      <c r="F93" s="2" t="s">
        <v>113</v>
      </c>
      <c r="G93" s="3">
        <v>845673.49</v>
      </c>
      <c r="H93" s="3">
        <v>845673.49</v>
      </c>
      <c r="I93" s="3">
        <f>H93/G93*100</f>
        <v>100</v>
      </c>
    </row>
    <row r="94" spans="1:9" s="5" customFormat="1" ht="12.75">
      <c r="A94" s="4" t="s">
        <v>165</v>
      </c>
      <c r="B94" s="9" t="s">
        <v>126</v>
      </c>
      <c r="C94" s="11" t="s">
        <v>120</v>
      </c>
      <c r="D94" s="2" t="s">
        <v>144</v>
      </c>
      <c r="E94" s="2" t="s">
        <v>181</v>
      </c>
      <c r="F94" s="2" t="s">
        <v>18</v>
      </c>
      <c r="G94" s="3">
        <f>G95</f>
        <v>677030</v>
      </c>
      <c r="H94" s="3">
        <f>H95</f>
        <v>668298.47</v>
      </c>
      <c r="I94" s="3">
        <f>I95</f>
        <v>98.71031859740336</v>
      </c>
    </row>
    <row r="95" spans="1:9" s="5" customFormat="1" ht="26.25" customHeight="1">
      <c r="A95" s="4" t="s">
        <v>166</v>
      </c>
      <c r="B95" s="9" t="s">
        <v>127</v>
      </c>
      <c r="C95" s="11" t="s">
        <v>120</v>
      </c>
      <c r="D95" s="2" t="s">
        <v>144</v>
      </c>
      <c r="E95" s="2" t="s">
        <v>181</v>
      </c>
      <c r="F95" s="2" t="s">
        <v>14</v>
      </c>
      <c r="G95" s="3">
        <v>677030</v>
      </c>
      <c r="H95" s="3">
        <v>668298.47</v>
      </c>
      <c r="I95" s="3">
        <f>H95/G95*100</f>
        <v>98.71031859740336</v>
      </c>
    </row>
    <row r="96" spans="1:9" s="39" customFormat="1" ht="12.75">
      <c r="A96" s="33" t="s">
        <v>167</v>
      </c>
      <c r="B96" s="36" t="s">
        <v>122</v>
      </c>
      <c r="C96" s="11" t="s">
        <v>120</v>
      </c>
      <c r="D96" s="37" t="s">
        <v>145</v>
      </c>
      <c r="E96" s="37"/>
      <c r="F96" s="37"/>
      <c r="G96" s="41">
        <f aca="true" t="shared" si="14" ref="G96:I99">G97</f>
        <v>1226790</v>
      </c>
      <c r="H96" s="41">
        <f t="shared" si="14"/>
        <v>1226790</v>
      </c>
      <c r="I96" s="41">
        <f t="shared" si="14"/>
        <v>100</v>
      </c>
    </row>
    <row r="97" spans="1:9" s="5" customFormat="1" ht="12.75">
      <c r="A97" s="4" t="s">
        <v>81</v>
      </c>
      <c r="B97" s="9" t="s">
        <v>11</v>
      </c>
      <c r="C97" s="11" t="s">
        <v>120</v>
      </c>
      <c r="D97" s="2" t="s">
        <v>0</v>
      </c>
      <c r="E97" s="2"/>
      <c r="F97" s="2"/>
      <c r="G97" s="3">
        <f t="shared" si="14"/>
        <v>1226790</v>
      </c>
      <c r="H97" s="3">
        <f t="shared" si="14"/>
        <v>1226790</v>
      </c>
      <c r="I97" s="3">
        <f t="shared" si="14"/>
        <v>100</v>
      </c>
    </row>
    <row r="98" spans="1:9" s="5" customFormat="1" ht="45">
      <c r="A98" s="4" t="s">
        <v>82</v>
      </c>
      <c r="B98" s="43" t="s">
        <v>193</v>
      </c>
      <c r="C98" s="11" t="s">
        <v>120</v>
      </c>
      <c r="D98" s="2" t="s">
        <v>0</v>
      </c>
      <c r="E98" s="2" t="s">
        <v>175</v>
      </c>
      <c r="F98" s="2" t="s">
        <v>1</v>
      </c>
      <c r="G98" s="3">
        <f t="shared" si="14"/>
        <v>1226790</v>
      </c>
      <c r="H98" s="3">
        <f t="shared" si="14"/>
        <v>1226790</v>
      </c>
      <c r="I98" s="3">
        <f t="shared" si="14"/>
        <v>100</v>
      </c>
    </row>
    <row r="99" spans="1:9" s="5" customFormat="1" ht="12.75">
      <c r="A99" s="4" t="s">
        <v>83</v>
      </c>
      <c r="B99" s="23" t="s">
        <v>129</v>
      </c>
      <c r="C99" s="11" t="s">
        <v>120</v>
      </c>
      <c r="D99" s="2" t="s">
        <v>0</v>
      </c>
      <c r="E99" s="2" t="s">
        <v>177</v>
      </c>
      <c r="F99" s="2" t="s">
        <v>119</v>
      </c>
      <c r="G99" s="3">
        <f t="shared" si="14"/>
        <v>1226790</v>
      </c>
      <c r="H99" s="3">
        <f t="shared" si="14"/>
        <v>1226790</v>
      </c>
      <c r="I99" s="3">
        <f t="shared" si="14"/>
        <v>100</v>
      </c>
    </row>
    <row r="100" spans="1:9" s="5" customFormat="1" ht="38.25" customHeight="1">
      <c r="A100" s="4" t="s">
        <v>84</v>
      </c>
      <c r="B100" s="9" t="s">
        <v>130</v>
      </c>
      <c r="C100" s="11" t="s">
        <v>120</v>
      </c>
      <c r="D100" s="2" t="s">
        <v>0</v>
      </c>
      <c r="E100" s="2" t="s">
        <v>202</v>
      </c>
      <c r="F100" s="2"/>
      <c r="G100" s="3">
        <v>1226790</v>
      </c>
      <c r="H100" s="3">
        <v>1226790</v>
      </c>
      <c r="I100" s="3">
        <f>H99/G99*100</f>
        <v>100</v>
      </c>
    </row>
    <row r="101" spans="1:9" s="8" customFormat="1" ht="12" customHeight="1">
      <c r="A101" s="33" t="s">
        <v>85</v>
      </c>
      <c r="B101" s="10" t="s">
        <v>151</v>
      </c>
      <c r="C101" s="11" t="s">
        <v>120</v>
      </c>
      <c r="D101" s="11" t="s">
        <v>2</v>
      </c>
      <c r="E101" s="11"/>
      <c r="F101" s="11"/>
      <c r="G101" s="22">
        <f aca="true" t="shared" si="15" ref="G101:I105">G102</f>
        <v>3000</v>
      </c>
      <c r="H101" s="22">
        <f t="shared" si="15"/>
        <v>0</v>
      </c>
      <c r="I101" s="22">
        <f t="shared" si="15"/>
        <v>0</v>
      </c>
    </row>
    <row r="102" spans="1:9" s="5" customFormat="1" ht="15" customHeight="1">
      <c r="A102" s="4" t="s">
        <v>86</v>
      </c>
      <c r="B102" s="9" t="s">
        <v>125</v>
      </c>
      <c r="C102" s="11" t="s">
        <v>120</v>
      </c>
      <c r="D102" s="2" t="s">
        <v>2</v>
      </c>
      <c r="E102" s="2" t="s">
        <v>175</v>
      </c>
      <c r="F102" s="2"/>
      <c r="G102" s="3">
        <f t="shared" si="15"/>
        <v>3000</v>
      </c>
      <c r="H102" s="3">
        <f t="shared" si="15"/>
        <v>0</v>
      </c>
      <c r="I102" s="3">
        <f t="shared" si="15"/>
        <v>0</v>
      </c>
    </row>
    <row r="103" spans="1:9" s="5" customFormat="1" ht="13.5" customHeight="1">
      <c r="A103" s="4" t="s">
        <v>87</v>
      </c>
      <c r="B103" s="9" t="s">
        <v>150</v>
      </c>
      <c r="C103" s="11" t="s">
        <v>120</v>
      </c>
      <c r="D103" s="2" t="s">
        <v>2</v>
      </c>
      <c r="E103" s="2" t="s">
        <v>177</v>
      </c>
      <c r="F103" s="2"/>
      <c r="G103" s="3">
        <f t="shared" si="15"/>
        <v>3000</v>
      </c>
      <c r="H103" s="3">
        <f t="shared" si="15"/>
        <v>0</v>
      </c>
      <c r="I103" s="3">
        <f t="shared" si="15"/>
        <v>0</v>
      </c>
    </row>
    <row r="104" spans="1:9" s="5" customFormat="1" ht="41.25" customHeight="1">
      <c r="A104" s="4" t="s">
        <v>88</v>
      </c>
      <c r="B104" s="9" t="s">
        <v>163</v>
      </c>
      <c r="C104" s="11" t="s">
        <v>120</v>
      </c>
      <c r="D104" s="2" t="s">
        <v>2</v>
      </c>
      <c r="E104" s="2" t="s">
        <v>180</v>
      </c>
      <c r="F104" s="2"/>
      <c r="G104" s="3">
        <f t="shared" si="15"/>
        <v>3000</v>
      </c>
      <c r="H104" s="3">
        <f t="shared" si="15"/>
        <v>0</v>
      </c>
      <c r="I104" s="3">
        <f t="shared" si="15"/>
        <v>0</v>
      </c>
    </row>
    <row r="105" spans="1:9" s="5" customFormat="1" ht="14.25" customHeight="1">
      <c r="A105" s="4" t="s">
        <v>89</v>
      </c>
      <c r="B105" s="9" t="s">
        <v>152</v>
      </c>
      <c r="C105" s="11" t="s">
        <v>120</v>
      </c>
      <c r="D105" s="2" t="s">
        <v>2</v>
      </c>
      <c r="E105" s="2" t="s">
        <v>180</v>
      </c>
      <c r="F105" s="2" t="s">
        <v>26</v>
      </c>
      <c r="G105" s="3">
        <f t="shared" si="15"/>
        <v>3000</v>
      </c>
      <c r="H105" s="3">
        <f t="shared" si="15"/>
        <v>0</v>
      </c>
      <c r="I105" s="3">
        <f t="shared" si="15"/>
        <v>0</v>
      </c>
    </row>
    <row r="106" spans="1:9" s="5" customFormat="1" ht="15" customHeight="1">
      <c r="A106" s="4" t="s">
        <v>90</v>
      </c>
      <c r="B106" s="9" t="s">
        <v>153</v>
      </c>
      <c r="C106" s="11" t="s">
        <v>120</v>
      </c>
      <c r="D106" s="2" t="s">
        <v>2</v>
      </c>
      <c r="E106" s="2" t="s">
        <v>180</v>
      </c>
      <c r="F106" s="2" t="s">
        <v>27</v>
      </c>
      <c r="G106" s="3">
        <v>3000</v>
      </c>
      <c r="H106" s="3">
        <v>0</v>
      </c>
      <c r="I106" s="3">
        <f>H106/G106*100</f>
        <v>0</v>
      </c>
    </row>
    <row r="107" spans="1:9" s="8" customFormat="1" ht="15.75" customHeight="1">
      <c r="A107" s="33" t="s">
        <v>91</v>
      </c>
      <c r="B107" s="10" t="s">
        <v>147</v>
      </c>
      <c r="C107" s="11" t="s">
        <v>120</v>
      </c>
      <c r="D107" s="37" t="s">
        <v>22</v>
      </c>
      <c r="E107" s="11"/>
      <c r="F107" s="11"/>
      <c r="G107" s="22">
        <f>G108+G110</f>
        <v>70420.62</v>
      </c>
      <c r="H107" s="22">
        <f>H108+H110</f>
        <v>70420.62</v>
      </c>
      <c r="I107" s="22">
        <f>H107/G107*100</f>
        <v>100</v>
      </c>
    </row>
    <row r="108" spans="1:9" s="5" customFormat="1" ht="15.75" customHeight="1">
      <c r="A108" s="4" t="s">
        <v>92</v>
      </c>
      <c r="B108" s="9" t="s">
        <v>148</v>
      </c>
      <c r="C108" s="11" t="s">
        <v>120</v>
      </c>
      <c r="D108" s="2" t="s">
        <v>21</v>
      </c>
      <c r="E108" s="2"/>
      <c r="F108" s="2" t="s">
        <v>13</v>
      </c>
      <c r="G108" s="3">
        <f>G109</f>
        <v>69694.4</v>
      </c>
      <c r="H108" s="3">
        <f>H109</f>
        <v>69694.4</v>
      </c>
      <c r="I108" s="3">
        <f>I109</f>
        <v>100</v>
      </c>
    </row>
    <row r="109" spans="1:9" s="5" customFormat="1" ht="12.75" customHeight="1">
      <c r="A109" s="4" t="s">
        <v>93</v>
      </c>
      <c r="B109" s="9" t="s">
        <v>125</v>
      </c>
      <c r="C109" s="11" t="s">
        <v>120</v>
      </c>
      <c r="D109" s="2" t="s">
        <v>21</v>
      </c>
      <c r="E109" s="2" t="s">
        <v>175</v>
      </c>
      <c r="F109" s="2" t="s">
        <v>113</v>
      </c>
      <c r="G109" s="3">
        <v>69694.4</v>
      </c>
      <c r="H109" s="3">
        <v>69694.4</v>
      </c>
      <c r="I109" s="3">
        <f>H109/G109*100</f>
        <v>100</v>
      </c>
    </row>
    <row r="110" spans="1:9" s="5" customFormat="1" ht="38.25" customHeight="1">
      <c r="A110" s="4" t="s">
        <v>94</v>
      </c>
      <c r="B110" s="9" t="s">
        <v>149</v>
      </c>
      <c r="C110" s="11" t="s">
        <v>120</v>
      </c>
      <c r="D110" s="2" t="s">
        <v>21</v>
      </c>
      <c r="E110" s="2" t="s">
        <v>179</v>
      </c>
      <c r="F110" s="2" t="s">
        <v>18</v>
      </c>
      <c r="G110" s="3">
        <f>G111</f>
        <v>726.22</v>
      </c>
      <c r="H110" s="3">
        <f>H111</f>
        <v>726.22</v>
      </c>
      <c r="I110" s="3">
        <f>I111</f>
        <v>100</v>
      </c>
    </row>
    <row r="111" spans="1:9" s="5" customFormat="1" ht="39.75" customHeight="1">
      <c r="A111" s="4" t="s">
        <v>95</v>
      </c>
      <c r="B111" s="9" t="s">
        <v>149</v>
      </c>
      <c r="C111" s="11" t="s">
        <v>120</v>
      </c>
      <c r="D111" s="2" t="s">
        <v>21</v>
      </c>
      <c r="E111" s="2" t="s">
        <v>179</v>
      </c>
      <c r="F111" s="2" t="s">
        <v>14</v>
      </c>
      <c r="G111" s="3">
        <v>726.22</v>
      </c>
      <c r="H111" s="3">
        <v>726.22</v>
      </c>
      <c r="I111" s="3">
        <f>H111/G111*100</f>
        <v>100</v>
      </c>
    </row>
    <row r="112" spans="1:9" s="5" customFormat="1" ht="40.5" customHeight="1">
      <c r="A112" s="4" t="s">
        <v>168</v>
      </c>
      <c r="B112" s="9" t="s">
        <v>149</v>
      </c>
      <c r="C112" s="11" t="s">
        <v>120</v>
      </c>
      <c r="D112" s="2" t="s">
        <v>21</v>
      </c>
      <c r="E112" s="2" t="s">
        <v>179</v>
      </c>
      <c r="F112" s="2"/>
      <c r="G112" s="3"/>
      <c r="H112" s="3"/>
      <c r="I112" s="3"/>
    </row>
    <row r="113" spans="1:9" s="5" customFormat="1" ht="15.75" customHeight="1">
      <c r="A113" s="4" t="s">
        <v>169</v>
      </c>
      <c r="B113" s="44" t="s">
        <v>189</v>
      </c>
      <c r="C113" s="11" t="s">
        <v>120</v>
      </c>
      <c r="D113" s="11" t="s">
        <v>190</v>
      </c>
      <c r="E113" s="11"/>
      <c r="F113" s="11"/>
      <c r="G113" s="22">
        <f>G116</f>
        <v>36000</v>
      </c>
      <c r="H113" s="22">
        <f>H116</f>
        <v>36000</v>
      </c>
      <c r="I113" s="22">
        <f>I116</f>
        <v>100</v>
      </c>
    </row>
    <row r="114" spans="1:9" s="5" customFormat="1" ht="15.75" customHeight="1">
      <c r="A114" s="47">
        <v>70</v>
      </c>
      <c r="B114" s="45" t="s">
        <v>197</v>
      </c>
      <c r="C114" s="11"/>
      <c r="D114" s="2" t="s">
        <v>191</v>
      </c>
      <c r="E114" s="2" t="s">
        <v>175</v>
      </c>
      <c r="F114" s="2" t="s">
        <v>192</v>
      </c>
      <c r="G114" s="3">
        <f>G116</f>
        <v>36000</v>
      </c>
      <c r="H114" s="3">
        <f>H116</f>
        <v>36000</v>
      </c>
      <c r="I114" s="3">
        <f>I116</f>
        <v>100</v>
      </c>
    </row>
    <row r="115" spans="1:9" s="5" customFormat="1" ht="15.75" customHeight="1">
      <c r="A115" s="47">
        <v>71</v>
      </c>
      <c r="B115" s="45" t="s">
        <v>196</v>
      </c>
      <c r="C115" s="11"/>
      <c r="D115" s="2" t="s">
        <v>191</v>
      </c>
      <c r="E115" s="2" t="s">
        <v>177</v>
      </c>
      <c r="F115" s="2" t="s">
        <v>192</v>
      </c>
      <c r="G115" s="3">
        <f>G116</f>
        <v>36000</v>
      </c>
      <c r="H115" s="3">
        <f>H116</f>
        <v>36000</v>
      </c>
      <c r="I115" s="3">
        <f>I116</f>
        <v>100</v>
      </c>
    </row>
    <row r="116" spans="1:9" s="5" customFormat="1" ht="37.5" customHeight="1">
      <c r="A116" s="4" t="s">
        <v>96</v>
      </c>
      <c r="B116" s="46" t="s">
        <v>199</v>
      </c>
      <c r="C116" s="11" t="s">
        <v>120</v>
      </c>
      <c r="D116" s="2" t="s">
        <v>191</v>
      </c>
      <c r="E116" s="2" t="s">
        <v>195</v>
      </c>
      <c r="F116" s="2" t="s">
        <v>198</v>
      </c>
      <c r="G116" s="3">
        <v>36000</v>
      </c>
      <c r="H116" s="3">
        <v>36000</v>
      </c>
      <c r="I116" s="3">
        <f>H116/G116*100</f>
        <v>100</v>
      </c>
    </row>
    <row r="117" spans="1:9" s="8" customFormat="1" ht="25.5">
      <c r="A117" s="33" t="s">
        <v>170</v>
      </c>
      <c r="B117" s="10" t="s">
        <v>203</v>
      </c>
      <c r="C117" s="11" t="s">
        <v>120</v>
      </c>
      <c r="D117" s="37" t="s">
        <v>19</v>
      </c>
      <c r="E117" s="11"/>
      <c r="F117" s="11"/>
      <c r="G117" s="22">
        <f aca="true" t="shared" si="16" ref="G117:I119">G118</f>
        <v>13070</v>
      </c>
      <c r="H117" s="22">
        <f t="shared" si="16"/>
        <v>13070</v>
      </c>
      <c r="I117" s="22">
        <f t="shared" si="16"/>
        <v>100</v>
      </c>
    </row>
    <row r="118" spans="1:9" s="5" customFormat="1" ht="12.75" customHeight="1">
      <c r="A118" s="4" t="s">
        <v>171</v>
      </c>
      <c r="B118" s="9" t="s">
        <v>125</v>
      </c>
      <c r="C118" s="11" t="s">
        <v>120</v>
      </c>
      <c r="D118" s="2" t="s">
        <v>162</v>
      </c>
      <c r="E118" s="2" t="s">
        <v>175</v>
      </c>
      <c r="F118" s="2"/>
      <c r="G118" s="3">
        <f t="shared" si="16"/>
        <v>13070</v>
      </c>
      <c r="H118" s="3">
        <f t="shared" si="16"/>
        <v>13070</v>
      </c>
      <c r="I118" s="3">
        <f t="shared" si="16"/>
        <v>100</v>
      </c>
    </row>
    <row r="119" spans="1:9" s="5" customFormat="1" ht="23.25" customHeight="1">
      <c r="A119" s="4" t="s">
        <v>172</v>
      </c>
      <c r="B119" s="42" t="s">
        <v>173</v>
      </c>
      <c r="C119" s="11" t="s">
        <v>120</v>
      </c>
      <c r="D119" s="2" t="s">
        <v>162</v>
      </c>
      <c r="E119" s="2" t="s">
        <v>177</v>
      </c>
      <c r="F119" s="2" t="s">
        <v>1</v>
      </c>
      <c r="G119" s="3">
        <f t="shared" si="16"/>
        <v>13070</v>
      </c>
      <c r="H119" s="3">
        <f t="shared" si="16"/>
        <v>13070</v>
      </c>
      <c r="I119" s="3">
        <f t="shared" si="16"/>
        <v>100</v>
      </c>
    </row>
    <row r="120" spans="1:9" s="5" customFormat="1" ht="42.75" customHeight="1">
      <c r="A120" s="4" t="s">
        <v>97</v>
      </c>
      <c r="B120" s="43" t="s">
        <v>174</v>
      </c>
      <c r="C120" s="11" t="s">
        <v>120</v>
      </c>
      <c r="D120" s="2" t="s">
        <v>162</v>
      </c>
      <c r="E120" s="2" t="s">
        <v>178</v>
      </c>
      <c r="F120" s="2" t="s">
        <v>119</v>
      </c>
      <c r="G120" s="3">
        <v>13070</v>
      </c>
      <c r="H120" s="3">
        <v>13070</v>
      </c>
      <c r="I120" s="3">
        <f>H120/G120*100</f>
        <v>100</v>
      </c>
    </row>
    <row r="121" spans="1:9" s="5" customFormat="1" ht="12.75">
      <c r="A121" s="4" t="s">
        <v>201</v>
      </c>
      <c r="B121" s="10" t="s">
        <v>23</v>
      </c>
      <c r="C121" s="15"/>
      <c r="D121" s="15"/>
      <c r="E121" s="15"/>
      <c r="F121" s="15"/>
      <c r="G121" s="17">
        <f>G11+G58+G75+G83+G96+G107+G117+G113</f>
        <v>5323627.720000001</v>
      </c>
      <c r="H121" s="17">
        <f>H11+H58+H75+H83+H96+H107+H117+H113</f>
        <v>5283049.05</v>
      </c>
      <c r="I121" s="17">
        <f>H121/G121*100</f>
        <v>99.23776281636762</v>
      </c>
    </row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</sheetData>
  <sheetProtection/>
  <mergeCells count="3">
    <mergeCell ref="A6:I6"/>
    <mergeCell ref="C2:I2"/>
    <mergeCell ref="C3:I3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1" r:id="rId1"/>
  <rowBreaks count="1" manualBreakCount="1">
    <brk id="7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2018-11-22T01:58:17Z</cp:lastPrinted>
  <dcterms:created xsi:type="dcterms:W3CDTF">2008-09-19T09:19:36Z</dcterms:created>
  <dcterms:modified xsi:type="dcterms:W3CDTF">2020-05-06T03:29:54Z</dcterms:modified>
  <cp:category/>
  <cp:version/>
  <cp:contentType/>
  <cp:contentStatus/>
</cp:coreProperties>
</file>