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'FIspoln'!$9:$9</definedName>
    <definedName name="_xlnm.Print_Area" localSheetId="0">'FIspoln'!$A$1:$H$147</definedName>
  </definedNames>
  <calcPr fullCalcOnLoad="1"/>
</workbook>
</file>

<file path=xl/sharedStrings.xml><?xml version="1.0" encoding="utf-8"?>
<sst xmlns="http://schemas.openxmlformats.org/spreadsheetml/2006/main" count="609" uniqueCount="280">
  <si>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</si>
  <si>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</si>
  <si>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</si>
  <si>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</si>
  <si>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</si>
  <si>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</si>
  <si>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</si>
  <si>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</si>
  <si>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</si>
  <si>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</si>
  <si>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</si>
  <si>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</si>
  <si>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</si>
  <si>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</si>
  <si>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</si>
  <si>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</si>
  <si>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</si>
  <si>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</si>
  <si>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</si>
  <si>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</si>
  <si>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</si>
  <si>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</si>
  <si>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</si>
  <si>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</si>
  <si>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</si>
  <si>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</si>
  <si>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</si>
  <si>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</si>
  <si>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</si>
  <si>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</si>
  <si>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</si>
  <si>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</si>
  <si>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</si>
  <si>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</si>
  <si>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</si>
  <si>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</si>
  <si>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</si>
  <si>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</si>
  <si>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</si>
  <si>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</si>
  <si>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</si>
  <si>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</si>
  <si>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</si>
  <si>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</si>
  <si>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</si>
  <si>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</si>
  <si>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</si>
  <si>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</si>
  <si>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</si>
  <si>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</si>
  <si>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</si>
  <si>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</si>
  <si>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</si>
  <si>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</si>
  <si>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</si>
  <si>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</si>
  <si>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</si>
  <si>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</si>
  <si>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</si>
  <si>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</si>
  <si>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</si>
  <si>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</si>
  <si>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</si>
  <si>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</si>
  <si>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</si>
  <si>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</si>
  <si>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</si>
  <si>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</si>
  <si>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</si>
  <si>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</si>
  <si>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</si>
  <si>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</si>
  <si>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</si>
  <si>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</si>
  <si>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</si>
  <si>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</si>
  <si>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</si>
  <si>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</si>
  <si>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</si>
  <si>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</si>
  <si>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</si>
  <si>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</si>
  <si>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</si>
  <si>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</si>
  <si>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</si>
  <si>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</si>
  <si>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</si>
  <si>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</si>
  <si>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</si>
  <si>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</si>
  <si>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</si>
  <si>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</si>
  <si>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</si>
  <si>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</si>
  <si>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</si>
  <si>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</si>
  <si>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</si>
  <si>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</si>
  <si>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</si>
  <si>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</si>
  <si>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</si>
  <si>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</si>
  <si>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</si>
  <si>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</si>
  <si>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</si>
  <si>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</si>
  <si>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</si>
  <si>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</si>
  <si>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</si>
  <si>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</si>
  <si>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</si>
  <si>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</si>
  <si>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</si>
  <si>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</si>
  <si>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</si>
  <si>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</si>
  <si>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</si>
  <si>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</si>
  <si>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</si>
  <si>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</si>
  <si>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</si>
  <si>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</si>
  <si>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</si>
  <si>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</si>
  <si>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</si>
  <si>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</si>
  <si>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</si>
  <si>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</si>
  <si>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</si>
  <si>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</si>
  <si>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</si>
  <si>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</si>
  <si>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</si>
  <si>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</si>
  <si>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</si>
  <si>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</si>
  <si>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</si>
  <si>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</si>
  <si>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</si>
  <si>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</si>
  <si>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</si>
  <si>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</si>
  <si>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</si>
  <si>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</si>
  <si>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</si>
  <si>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</si>
  <si>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</si>
  <si>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</si>
  <si>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</si>
  <si>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</si>
  <si>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</si>
  <si>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</si>
  <si>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</si>
  <si>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</si>
  <si>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</si>
  <si>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</si>
  <si>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</si>
  <si>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</si>
  <si>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</si>
  <si>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</si>
  <si>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</si>
  <si>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</si>
  <si>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</si>
  <si>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</si>
  <si>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</si>
  <si>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</si>
  <si>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</si>
  <si>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</si>
  <si>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</si>
  <si>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</si>
  <si>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</si>
  <si>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</si>
  <si>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</si>
  <si>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</si>
  <si>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</si>
  <si>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</si>
  <si>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</si>
  <si>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</si>
  <si>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</si>
  <si>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</si>
  <si>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</si>
  <si>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</si>
  <si>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</si>
  <si>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</si>
  <si>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</si>
  <si>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</si>
  <si>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</si>
  <si>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</si>
  <si>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</si>
  <si>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</si>
  <si>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</si>
  <si>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</si>
  <si>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</si>
  <si>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</si>
  <si>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</si>
  <si>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</si>
  <si>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</si>
  <si>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</si>
  <si>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</si>
  <si>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</si>
  <si>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</si>
  <si>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</si>
  <si>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</si>
  <si>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</si>
  <si>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</si>
  <si>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</si>
  <si>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</si>
  <si>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</si>
  <si>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</si>
  <si>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</si>
  <si>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</si>
  <si>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</si>
  <si>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</si>
  <si>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</si>
  <si>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</si>
  <si>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</si>
  <si>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</si>
  <si>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</si>
  <si>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</si>
  <si>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</si>
  <si>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</si>
  <si>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</si>
  <si>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</si>
  <si>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</si>
  <si>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</si>
  <si>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</si>
  <si>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</si>
  <si>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</si>
  <si>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</si>
  <si>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</si>
  <si>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</si>
  <si>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</si>
  <si>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</si>
  <si>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</si>
  <si>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</si>
  <si>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</si>
  <si>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</si>
  <si>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</si>
  <si>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</si>
  <si>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</si>
  <si>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</si>
  <si>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</si>
  <si>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</si>
  <si>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</si>
  <si>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</si>
  <si>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</si>
  <si>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</si>
  <si>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</si>
  <si>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Культура</t>
  </si>
  <si>
    <t>9020000240</t>
  </si>
  <si>
    <t>на 2019 год</t>
  </si>
  <si>
    <t>9020000340</t>
  </si>
  <si>
    <t>9020000290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</si>
  <si>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</si>
  <si>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</si>
  <si>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>0510075080</t>
  </si>
  <si>
    <t>05100S5080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</si>
  <si>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</si>
  <si>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0530074120</t>
  </si>
  <si>
    <t>123</t>
  </si>
  <si>
    <t>05300S5030</t>
  </si>
  <si>
    <t>9020010210</t>
  </si>
  <si>
    <t>Расходы за счёт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</t>
  </si>
  <si>
    <t>0550010210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</si>
  <si>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</si>
  <si>
    <t>Уплата прочих платежей</t>
  </si>
  <si>
    <t>852</t>
  </si>
  <si>
    <t>9020010230</t>
  </si>
  <si>
    <t>9020010380</t>
  </si>
  <si>
    <t>Расходы за счет прочих межбюджетных трансфертов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соответствущей размерам заработной платы, установленным для целей расчета региональной выплаты, в связи с повышением размеров их оплаты труда.</t>
  </si>
  <si>
    <t>Расходы за счет прочих межбюджетных трансфертов на повышение с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труда).</t>
  </si>
  <si>
    <t>Уплата иных платежей</t>
  </si>
  <si>
    <t>853</t>
  </si>
  <si>
    <t xml:space="preserve">                        Приложение 6</t>
  </si>
  <si>
    <t>"Об исполнении бюджета</t>
  </si>
  <si>
    <t xml:space="preserve">                                                                                Амыльского сельсовета за 2019 год"</t>
  </si>
  <si>
    <t>Утвержденона 2019 год</t>
  </si>
  <si>
    <t>Исполнено за 2019 год</t>
  </si>
  <si>
    <t>% исполнения</t>
  </si>
  <si>
    <t>к решению от 30.04.2020г № 105 -Р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</si>
</sst>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115" zoomScaleNormal="115" zoomScalePageLayoutView="0" workbookViewId="0" topLeftCell="A1">
      <selection activeCell="F5" sqref="F5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625" style="5" customWidth="1"/>
    <col min="7" max="7" width="12.25390625" style="5" customWidth="1"/>
    <col min="8" max="8" width="13.25390625" style="5" customWidth="1"/>
  </cols>
  <sheetData>
    <row r="1" spans="1:8" ht="12.75">
      <c r="A1" s="21"/>
      <c r="B1" s="21"/>
      <c r="C1" s="21"/>
      <c r="D1" s="21"/>
      <c r="E1" s="21"/>
      <c r="F1" s="21"/>
      <c r="G1" s="21"/>
      <c r="H1" s="19" t="s">
        <v>273</v>
      </c>
    </row>
    <row r="2" spans="1:8" ht="12.75">
      <c r="A2" s="21"/>
      <c r="B2" s="21"/>
      <c r="C2" s="26"/>
      <c r="D2" s="47" t="s">
        <v>279</v>
      </c>
      <c r="E2" s="47"/>
      <c r="F2" s="47"/>
      <c r="G2" s="47"/>
      <c r="H2" s="47"/>
    </row>
    <row r="3" spans="1:8" ht="12.75">
      <c r="A3" s="21"/>
      <c r="B3" s="21"/>
      <c r="C3" s="47" t="s">
        <v>274</v>
      </c>
      <c r="D3" s="47"/>
      <c r="E3" s="47"/>
      <c r="F3" s="47"/>
      <c r="G3" s="47"/>
      <c r="H3" s="47"/>
    </row>
    <row r="4" spans="1:8" ht="12.75">
      <c r="A4" s="21"/>
      <c r="B4" s="21"/>
      <c r="C4" s="26"/>
      <c r="D4" s="26"/>
      <c r="E4" s="26"/>
      <c r="F4" s="26"/>
      <c r="G4" s="26"/>
      <c r="H4" s="1" t="s">
        <v>275</v>
      </c>
    </row>
    <row r="5" spans="1:8" ht="12.75">
      <c r="A5" s="21"/>
      <c r="B5" s="20"/>
      <c r="C5" s="20"/>
      <c r="D5" s="20"/>
      <c r="E5" s="20"/>
      <c r="F5" s="20"/>
      <c r="G5" s="20"/>
      <c r="H5" s="20"/>
    </row>
    <row r="6" spans="1:8" ht="51" customHeight="1">
      <c r="A6" s="45" t="s">
        <v>162</v>
      </c>
      <c r="B6" s="46"/>
      <c r="C6" s="46"/>
      <c r="D6" s="46"/>
      <c r="E6" s="46"/>
      <c r="F6" s="46"/>
      <c r="G6" s="46"/>
      <c r="H6" s="46"/>
    </row>
    <row r="7" spans="1:8" ht="15.75" customHeight="1">
      <c r="A7" s="21"/>
      <c r="B7" s="35" t="s">
        <v>250</v>
      </c>
      <c r="C7" s="21"/>
      <c r="D7" s="21"/>
      <c r="E7" s="21"/>
      <c r="F7" s="21"/>
      <c r="G7" s="21"/>
      <c r="H7" s="21"/>
    </row>
    <row r="8" spans="1:8" ht="12.75">
      <c r="A8" s="21"/>
      <c r="B8" s="21"/>
      <c r="C8" s="21"/>
      <c r="D8" s="21"/>
      <c r="E8" s="21"/>
      <c r="F8" s="21"/>
      <c r="G8" s="21"/>
      <c r="H8" s="21" t="s">
        <v>177</v>
      </c>
    </row>
    <row r="9" spans="1:8" s="26" customFormat="1" ht="51">
      <c r="A9" s="24" t="s">
        <v>146</v>
      </c>
      <c r="B9" s="24" t="s">
        <v>147</v>
      </c>
      <c r="C9" s="27" t="s">
        <v>144</v>
      </c>
      <c r="D9" s="27" t="s">
        <v>145</v>
      </c>
      <c r="E9" s="27" t="s">
        <v>125</v>
      </c>
      <c r="F9" s="25" t="s">
        <v>276</v>
      </c>
      <c r="G9" s="25" t="s">
        <v>277</v>
      </c>
      <c r="H9" s="25" t="s">
        <v>278</v>
      </c>
    </row>
    <row r="10" spans="1:8" s="16" customFormat="1" ht="12">
      <c r="A10" s="6"/>
      <c r="B10" s="6">
        <v>1</v>
      </c>
      <c r="C10" s="6">
        <v>4</v>
      </c>
      <c r="D10" s="6">
        <v>5</v>
      </c>
      <c r="E10" s="6">
        <v>3</v>
      </c>
      <c r="F10" s="6">
        <v>6</v>
      </c>
      <c r="G10" s="6">
        <v>6</v>
      </c>
      <c r="H10" s="6">
        <v>6</v>
      </c>
    </row>
    <row r="11" spans="1:8" s="8" customFormat="1" ht="25.5">
      <c r="A11" s="4" t="s">
        <v>13</v>
      </c>
      <c r="B11" s="10" t="s">
        <v>151</v>
      </c>
      <c r="C11" s="11"/>
      <c r="D11" s="11"/>
      <c r="E11" s="11"/>
      <c r="F11" s="22">
        <v>5323627.72</v>
      </c>
      <c r="G11" s="22">
        <v>5283049.05</v>
      </c>
      <c r="H11" s="22">
        <f>G11/F11*100</f>
        <v>99.23776281636763</v>
      </c>
    </row>
    <row r="12" spans="1:8" s="7" customFormat="1" ht="38.25">
      <c r="A12" s="4" t="s">
        <v>38</v>
      </c>
      <c r="B12" s="9" t="s">
        <v>231</v>
      </c>
      <c r="C12" s="13" t="s">
        <v>201</v>
      </c>
      <c r="D12" s="13"/>
      <c r="E12" s="13"/>
      <c r="F12" s="14">
        <f>F13+F19+F23+F34+F46</f>
        <v>1923075.5899999999</v>
      </c>
      <c r="G12" s="14">
        <f>G13+G19+G23+G34+G46</f>
        <v>1895184.04</v>
      </c>
      <c r="H12" s="14">
        <f>G12/F12*100</f>
        <v>98.54963839460935</v>
      </c>
    </row>
    <row r="13" spans="1:8" s="5" customFormat="1" ht="16.5" customHeight="1">
      <c r="A13" s="4" t="s">
        <v>39</v>
      </c>
      <c r="B13" s="9" t="s">
        <v>37</v>
      </c>
      <c r="C13" s="2" t="s">
        <v>202</v>
      </c>
      <c r="D13" s="2"/>
      <c r="E13" s="2" t="s">
        <v>19</v>
      </c>
      <c r="F13" s="3">
        <f>F15</f>
        <v>356598.1</v>
      </c>
      <c r="G13" s="3">
        <f>G15</f>
        <v>344318.07999999996</v>
      </c>
      <c r="H13" s="3">
        <f>H15</f>
        <v>96.55634171915105</v>
      </c>
    </row>
    <row r="14" spans="1:8" s="5" customFormat="1" ht="52.5" customHeight="1">
      <c r="A14" s="4"/>
      <c r="B14" s="9" t="s">
        <v>232</v>
      </c>
      <c r="C14" s="2" t="s">
        <v>203</v>
      </c>
      <c r="D14" s="2"/>
      <c r="E14" s="2" t="s">
        <v>19</v>
      </c>
      <c r="F14" s="3">
        <f>F15</f>
        <v>356598.1</v>
      </c>
      <c r="G14" s="3">
        <f>G15</f>
        <v>344318.07999999996</v>
      </c>
      <c r="H14" s="3">
        <f>H15</f>
        <v>96.55634171915105</v>
      </c>
    </row>
    <row r="15" spans="1:8" s="5" customFormat="1" ht="12.75" customHeight="1">
      <c r="A15" s="4" t="s">
        <v>40</v>
      </c>
      <c r="B15" s="9" t="s">
        <v>140</v>
      </c>
      <c r="C15" s="2" t="s">
        <v>203</v>
      </c>
      <c r="D15" s="2" t="s">
        <v>20</v>
      </c>
      <c r="E15" s="2" t="s">
        <v>19</v>
      </c>
      <c r="F15" s="3">
        <f>F16+F17+F18</f>
        <v>356598.1</v>
      </c>
      <c r="G15" s="3">
        <f>G16+G17+G18</f>
        <v>344318.07999999996</v>
      </c>
      <c r="H15" s="3">
        <f aca="true" t="shared" si="0" ref="H15:H33">G15/F15*100</f>
        <v>96.55634171915105</v>
      </c>
    </row>
    <row r="16" spans="1:8" s="5" customFormat="1" ht="24.75" customHeight="1">
      <c r="A16" s="4" t="s">
        <v>41</v>
      </c>
      <c r="B16" s="9" t="s">
        <v>141</v>
      </c>
      <c r="C16" s="2" t="s">
        <v>203</v>
      </c>
      <c r="D16" s="2" t="s">
        <v>18</v>
      </c>
      <c r="E16" s="2" t="s">
        <v>19</v>
      </c>
      <c r="F16" s="3">
        <v>130924.02</v>
      </c>
      <c r="G16" s="3">
        <v>118644</v>
      </c>
      <c r="H16" s="3">
        <f t="shared" si="0"/>
        <v>90.62049882061366</v>
      </c>
    </row>
    <row r="17" spans="1:8" s="5" customFormat="1" ht="37.5" customHeight="1">
      <c r="A17" s="4"/>
      <c r="B17" s="9" t="s">
        <v>253</v>
      </c>
      <c r="C17" s="2" t="s">
        <v>255</v>
      </c>
      <c r="D17" s="2" t="s">
        <v>18</v>
      </c>
      <c r="E17" s="2" t="s">
        <v>19</v>
      </c>
      <c r="F17" s="3">
        <v>222998.1</v>
      </c>
      <c r="G17" s="3">
        <v>222998.1</v>
      </c>
      <c r="H17" s="3">
        <f t="shared" si="0"/>
        <v>100</v>
      </c>
    </row>
    <row r="18" spans="1:8" s="5" customFormat="1" ht="37.5" customHeight="1">
      <c r="A18" s="4"/>
      <c r="B18" s="9" t="s">
        <v>254</v>
      </c>
      <c r="C18" s="2" t="s">
        <v>256</v>
      </c>
      <c r="D18" s="2" t="s">
        <v>18</v>
      </c>
      <c r="E18" s="2" t="s">
        <v>19</v>
      </c>
      <c r="F18" s="3">
        <v>2675.98</v>
      </c>
      <c r="G18" s="3">
        <v>2675.98</v>
      </c>
      <c r="H18" s="3">
        <f t="shared" si="0"/>
        <v>100</v>
      </c>
    </row>
    <row r="19" spans="1:8" s="5" customFormat="1" ht="27" customHeight="1">
      <c r="A19" s="4" t="s">
        <v>42</v>
      </c>
      <c r="B19" s="9" t="s">
        <v>36</v>
      </c>
      <c r="C19" s="2" t="s">
        <v>204</v>
      </c>
      <c r="D19" s="2"/>
      <c r="E19" s="36" t="s">
        <v>148</v>
      </c>
      <c r="F19" s="3">
        <f>F21</f>
        <v>500</v>
      </c>
      <c r="G19" s="3">
        <f>G21</f>
        <v>500</v>
      </c>
      <c r="H19" s="3">
        <f t="shared" si="0"/>
        <v>100</v>
      </c>
    </row>
    <row r="20" spans="1:8" s="5" customFormat="1" ht="63" customHeight="1">
      <c r="A20" s="4" t="s">
        <v>43</v>
      </c>
      <c r="B20" s="9" t="s">
        <v>233</v>
      </c>
      <c r="C20" s="2" t="s">
        <v>205</v>
      </c>
      <c r="D20" s="2"/>
      <c r="E20" s="36" t="s">
        <v>148</v>
      </c>
      <c r="F20" s="3">
        <f>F21</f>
        <v>500</v>
      </c>
      <c r="G20" s="3">
        <f>G21</f>
        <v>500</v>
      </c>
      <c r="H20" s="3">
        <f t="shared" si="0"/>
        <v>100</v>
      </c>
    </row>
    <row r="21" spans="1:8" s="5" customFormat="1" ht="18.75" customHeight="1">
      <c r="A21" s="4" t="s">
        <v>44</v>
      </c>
      <c r="B21" s="9" t="s">
        <v>140</v>
      </c>
      <c r="C21" s="2" t="s">
        <v>205</v>
      </c>
      <c r="D21" s="2" t="s">
        <v>20</v>
      </c>
      <c r="E21" s="36" t="s">
        <v>148</v>
      </c>
      <c r="F21" s="3">
        <f>F22</f>
        <v>500</v>
      </c>
      <c r="G21" s="3">
        <f>G22</f>
        <v>500</v>
      </c>
      <c r="H21" s="3">
        <f t="shared" si="0"/>
        <v>100</v>
      </c>
    </row>
    <row r="22" spans="1:8" s="5" customFormat="1" ht="28.5" customHeight="1">
      <c r="A22" s="4" t="s">
        <v>45</v>
      </c>
      <c r="B22" s="9" t="s">
        <v>141</v>
      </c>
      <c r="C22" s="2" t="s">
        <v>205</v>
      </c>
      <c r="D22" s="2" t="s">
        <v>18</v>
      </c>
      <c r="E22" s="36" t="s">
        <v>148</v>
      </c>
      <c r="F22" s="3">
        <v>500</v>
      </c>
      <c r="G22" s="3">
        <v>500</v>
      </c>
      <c r="H22" s="3">
        <f t="shared" si="0"/>
        <v>100</v>
      </c>
    </row>
    <row r="23" spans="1:8" s="5" customFormat="1" ht="26.25" customHeight="1">
      <c r="A23" s="4" t="s">
        <v>46</v>
      </c>
      <c r="B23" s="9" t="s">
        <v>35</v>
      </c>
      <c r="C23" s="2" t="s">
        <v>206</v>
      </c>
      <c r="D23" s="2"/>
      <c r="E23" s="2" t="s">
        <v>34</v>
      </c>
      <c r="F23" s="3">
        <f>F24+F27+F30+F31</f>
        <v>20294</v>
      </c>
      <c r="G23" s="3">
        <f>G24+G27+G30+G31</f>
        <v>20294</v>
      </c>
      <c r="H23" s="3">
        <f t="shared" si="0"/>
        <v>100</v>
      </c>
    </row>
    <row r="24" spans="1:8" s="5" customFormat="1" ht="78.75" customHeight="1">
      <c r="A24" s="4" t="s">
        <v>47</v>
      </c>
      <c r="B24" s="30" t="s">
        <v>234</v>
      </c>
      <c r="C24" s="2" t="s">
        <v>207</v>
      </c>
      <c r="D24" s="2"/>
      <c r="E24" s="2" t="s">
        <v>34</v>
      </c>
      <c r="F24" s="3">
        <f>F25</f>
        <v>1500</v>
      </c>
      <c r="G24" s="3">
        <f>G25</f>
        <v>1500</v>
      </c>
      <c r="H24" s="3">
        <f t="shared" si="0"/>
        <v>100</v>
      </c>
    </row>
    <row r="25" spans="1:8" s="5" customFormat="1" ht="17.25" customHeight="1">
      <c r="A25" s="4" t="s">
        <v>48</v>
      </c>
      <c r="B25" s="9" t="s">
        <v>140</v>
      </c>
      <c r="C25" s="2" t="s">
        <v>207</v>
      </c>
      <c r="D25" s="2" t="s">
        <v>20</v>
      </c>
      <c r="E25" s="2" t="s">
        <v>34</v>
      </c>
      <c r="F25" s="3">
        <f>F26</f>
        <v>1500</v>
      </c>
      <c r="G25" s="3">
        <f>G26</f>
        <v>1500</v>
      </c>
      <c r="H25" s="3">
        <f t="shared" si="0"/>
        <v>100</v>
      </c>
    </row>
    <row r="26" spans="1:8" s="5" customFormat="1" ht="29.25" customHeight="1">
      <c r="A26" s="4" t="s">
        <v>49</v>
      </c>
      <c r="B26" s="9" t="s">
        <v>141</v>
      </c>
      <c r="C26" s="2" t="s">
        <v>207</v>
      </c>
      <c r="D26" s="2" t="s">
        <v>18</v>
      </c>
      <c r="E26" s="2" t="s">
        <v>34</v>
      </c>
      <c r="F26" s="3">
        <v>1500</v>
      </c>
      <c r="G26" s="3">
        <v>1500</v>
      </c>
      <c r="H26" s="3">
        <f t="shared" si="0"/>
        <v>100</v>
      </c>
    </row>
    <row r="27" spans="1:8" s="5" customFormat="1" ht="69" customHeight="1">
      <c r="A27" s="4" t="s">
        <v>50</v>
      </c>
      <c r="B27" s="30" t="s">
        <v>235</v>
      </c>
      <c r="C27" s="2" t="s">
        <v>208</v>
      </c>
      <c r="D27" s="2"/>
      <c r="E27" s="2"/>
      <c r="F27" s="3">
        <f>F28</f>
        <v>635</v>
      </c>
      <c r="G27" s="3">
        <f>G28</f>
        <v>635</v>
      </c>
      <c r="H27" s="3">
        <f t="shared" si="0"/>
        <v>100</v>
      </c>
    </row>
    <row r="28" spans="1:8" s="5" customFormat="1" ht="14.25" customHeight="1">
      <c r="A28" s="4" t="s">
        <v>51</v>
      </c>
      <c r="B28" s="9" t="s">
        <v>140</v>
      </c>
      <c r="C28" s="2" t="s">
        <v>208</v>
      </c>
      <c r="D28" s="2" t="s">
        <v>20</v>
      </c>
      <c r="E28" s="2" t="s">
        <v>34</v>
      </c>
      <c r="F28" s="3">
        <f>F29</f>
        <v>635</v>
      </c>
      <c r="G28" s="3">
        <f>G29</f>
        <v>635</v>
      </c>
      <c r="H28" s="3">
        <f t="shared" si="0"/>
        <v>100</v>
      </c>
    </row>
    <row r="29" spans="1:8" s="5" customFormat="1" ht="27.75" customHeight="1">
      <c r="A29" s="4" t="s">
        <v>52</v>
      </c>
      <c r="B29" s="9" t="s">
        <v>141</v>
      </c>
      <c r="C29" s="2" t="s">
        <v>208</v>
      </c>
      <c r="D29" s="2" t="s">
        <v>18</v>
      </c>
      <c r="E29" s="2" t="s">
        <v>34</v>
      </c>
      <c r="F29" s="3">
        <v>635</v>
      </c>
      <c r="G29" s="3">
        <v>635</v>
      </c>
      <c r="H29" s="3">
        <f t="shared" si="0"/>
        <v>100</v>
      </c>
    </row>
    <row r="30" spans="1:8" s="5" customFormat="1" ht="27.75" customHeight="1">
      <c r="A30" s="4"/>
      <c r="B30" s="9" t="s">
        <v>257</v>
      </c>
      <c r="C30" s="2" t="s">
        <v>258</v>
      </c>
      <c r="D30" s="2" t="s">
        <v>259</v>
      </c>
      <c r="E30" s="2" t="s">
        <v>34</v>
      </c>
      <c r="F30" s="3">
        <v>3000</v>
      </c>
      <c r="G30" s="3">
        <v>3000</v>
      </c>
      <c r="H30" s="3">
        <f t="shared" si="0"/>
        <v>100</v>
      </c>
    </row>
    <row r="31" spans="1:8" s="5" customFormat="1" ht="27.75" customHeight="1">
      <c r="A31" s="4"/>
      <c r="B31" s="9" t="s">
        <v>257</v>
      </c>
      <c r="C31" s="2" t="s">
        <v>258</v>
      </c>
      <c r="D31" s="2" t="s">
        <v>20</v>
      </c>
      <c r="E31" s="2" t="s">
        <v>34</v>
      </c>
      <c r="F31" s="3">
        <f>F32+F33</f>
        <v>15159</v>
      </c>
      <c r="G31" s="3">
        <f>G32+G33</f>
        <v>15159</v>
      </c>
      <c r="H31" s="3">
        <f t="shared" si="0"/>
        <v>100</v>
      </c>
    </row>
    <row r="32" spans="1:8" s="5" customFormat="1" ht="33" customHeight="1">
      <c r="A32" s="4"/>
      <c r="B32" s="9" t="s">
        <v>257</v>
      </c>
      <c r="C32" s="2" t="s">
        <v>258</v>
      </c>
      <c r="D32" s="2" t="s">
        <v>18</v>
      </c>
      <c r="E32" s="2" t="s">
        <v>34</v>
      </c>
      <c r="F32" s="3">
        <v>14294</v>
      </c>
      <c r="G32" s="3">
        <v>14294</v>
      </c>
      <c r="H32" s="3">
        <f t="shared" si="0"/>
        <v>100</v>
      </c>
    </row>
    <row r="33" spans="1:8" s="5" customFormat="1" ht="29.25" customHeight="1">
      <c r="A33" s="4"/>
      <c r="B33" s="9" t="s">
        <v>264</v>
      </c>
      <c r="C33" s="2" t="s">
        <v>260</v>
      </c>
      <c r="D33" s="2" t="s">
        <v>18</v>
      </c>
      <c r="E33" s="2" t="s">
        <v>34</v>
      </c>
      <c r="F33" s="3">
        <v>865</v>
      </c>
      <c r="G33" s="3">
        <v>865</v>
      </c>
      <c r="H33" s="3">
        <f t="shared" si="0"/>
        <v>100</v>
      </c>
    </row>
    <row r="34" spans="1:8" s="5" customFormat="1" ht="18.75" customHeight="1">
      <c r="A34" s="4" t="s">
        <v>53</v>
      </c>
      <c r="B34" s="9" t="s">
        <v>29</v>
      </c>
      <c r="C34" s="2" t="s">
        <v>209</v>
      </c>
      <c r="D34" s="2"/>
      <c r="E34" s="2" t="s">
        <v>150</v>
      </c>
      <c r="F34" s="3">
        <f>F35</f>
        <v>22980</v>
      </c>
      <c r="G34" s="3">
        <f>G35</f>
        <v>16100</v>
      </c>
      <c r="H34" s="3">
        <f aca="true" t="shared" si="1" ref="H34:H97">G34/F34*100</f>
        <v>70.0609225413403</v>
      </c>
    </row>
    <row r="35" spans="1:8" s="5" customFormat="1" ht="18.75" customHeight="1">
      <c r="A35" s="4" t="s">
        <v>54</v>
      </c>
      <c r="B35" s="9" t="s">
        <v>140</v>
      </c>
      <c r="C35" s="2" t="s">
        <v>209</v>
      </c>
      <c r="D35" s="2" t="s">
        <v>20</v>
      </c>
      <c r="E35" s="2" t="s">
        <v>150</v>
      </c>
      <c r="F35" s="3">
        <f>F36</f>
        <v>22980</v>
      </c>
      <c r="G35" s="3">
        <f>G36</f>
        <v>16100</v>
      </c>
      <c r="H35" s="3">
        <f t="shared" si="1"/>
        <v>70.0609225413403</v>
      </c>
    </row>
    <row r="36" spans="1:8" s="5" customFormat="1" ht="27" customHeight="1">
      <c r="A36" s="4" t="s">
        <v>55</v>
      </c>
      <c r="B36" s="9" t="s">
        <v>141</v>
      </c>
      <c r="C36" s="2" t="s">
        <v>209</v>
      </c>
      <c r="D36" s="2" t="s">
        <v>18</v>
      </c>
      <c r="E36" s="2" t="s">
        <v>150</v>
      </c>
      <c r="F36" s="3">
        <f>F39+F42+F45</f>
        <v>22980</v>
      </c>
      <c r="G36" s="3">
        <f>G39+G42+G45</f>
        <v>16100</v>
      </c>
      <c r="H36" s="3">
        <f t="shared" si="1"/>
        <v>70.0609225413403</v>
      </c>
    </row>
    <row r="37" spans="1:8" s="5" customFormat="1" ht="65.25" customHeight="1">
      <c r="A37" s="4" t="s">
        <v>56</v>
      </c>
      <c r="B37" s="30" t="s">
        <v>236</v>
      </c>
      <c r="C37" s="2" t="s">
        <v>210</v>
      </c>
      <c r="D37" s="2"/>
      <c r="E37" s="2" t="s">
        <v>150</v>
      </c>
      <c r="F37" s="3">
        <f>F38</f>
        <v>11980</v>
      </c>
      <c r="G37" s="3">
        <f>G38</f>
        <v>5200</v>
      </c>
      <c r="H37" s="3">
        <f t="shared" si="1"/>
        <v>43.40567612687813</v>
      </c>
    </row>
    <row r="38" spans="1:8" s="5" customFormat="1" ht="17.25" customHeight="1">
      <c r="A38" s="4" t="s">
        <v>57</v>
      </c>
      <c r="B38" s="9" t="s">
        <v>140</v>
      </c>
      <c r="C38" s="2" t="s">
        <v>210</v>
      </c>
      <c r="D38" s="2" t="s">
        <v>20</v>
      </c>
      <c r="E38" s="2" t="s">
        <v>150</v>
      </c>
      <c r="F38" s="3">
        <f>F39</f>
        <v>11980</v>
      </c>
      <c r="G38" s="3">
        <f>G39</f>
        <v>5200</v>
      </c>
      <c r="H38" s="3">
        <f t="shared" si="1"/>
        <v>43.40567612687813</v>
      </c>
    </row>
    <row r="39" spans="1:8" s="5" customFormat="1" ht="30" customHeight="1">
      <c r="A39" s="4" t="s">
        <v>58</v>
      </c>
      <c r="B39" s="9" t="s">
        <v>141</v>
      </c>
      <c r="C39" s="2" t="s">
        <v>210</v>
      </c>
      <c r="D39" s="2" t="s">
        <v>18</v>
      </c>
      <c r="E39" s="2" t="s">
        <v>150</v>
      </c>
      <c r="F39" s="3">
        <v>11980</v>
      </c>
      <c r="G39" s="3">
        <v>5200</v>
      </c>
      <c r="H39" s="3">
        <f t="shared" si="1"/>
        <v>43.40567612687813</v>
      </c>
    </row>
    <row r="40" spans="1:8" s="5" customFormat="1" ht="56.25" customHeight="1">
      <c r="A40" s="4" t="s">
        <v>59</v>
      </c>
      <c r="B40" s="28" t="s">
        <v>237</v>
      </c>
      <c r="C40" s="2" t="s">
        <v>211</v>
      </c>
      <c r="D40" s="2"/>
      <c r="E40" s="2" t="s">
        <v>150</v>
      </c>
      <c r="F40" s="3">
        <f>F41</f>
        <v>10000</v>
      </c>
      <c r="G40" s="3">
        <f>G41</f>
        <v>9900</v>
      </c>
      <c r="H40" s="3">
        <f t="shared" si="1"/>
        <v>99</v>
      </c>
    </row>
    <row r="41" spans="1:8" s="5" customFormat="1" ht="19.5" customHeight="1">
      <c r="A41" s="4" t="s">
        <v>60</v>
      </c>
      <c r="B41" s="9" t="s">
        <v>140</v>
      </c>
      <c r="C41" s="2" t="s">
        <v>211</v>
      </c>
      <c r="D41" s="2" t="s">
        <v>20</v>
      </c>
      <c r="E41" s="2" t="s">
        <v>150</v>
      </c>
      <c r="F41" s="3">
        <f>F42</f>
        <v>10000</v>
      </c>
      <c r="G41" s="3">
        <f>G42</f>
        <v>9900</v>
      </c>
      <c r="H41" s="3">
        <f t="shared" si="1"/>
        <v>99</v>
      </c>
    </row>
    <row r="42" spans="1:8" s="5" customFormat="1" ht="30" customHeight="1">
      <c r="A42" s="4" t="s">
        <v>61</v>
      </c>
      <c r="B42" s="9" t="s">
        <v>141</v>
      </c>
      <c r="C42" s="2" t="s">
        <v>211</v>
      </c>
      <c r="D42" s="2" t="s">
        <v>18</v>
      </c>
      <c r="E42" s="2" t="s">
        <v>150</v>
      </c>
      <c r="F42" s="3">
        <v>10000</v>
      </c>
      <c r="G42" s="3">
        <v>9900</v>
      </c>
      <c r="H42" s="3">
        <f t="shared" si="1"/>
        <v>99</v>
      </c>
    </row>
    <row r="43" spans="1:8" s="5" customFormat="1" ht="64.5" customHeight="1">
      <c r="A43" s="4" t="s">
        <v>62</v>
      </c>
      <c r="B43" s="28" t="s">
        <v>238</v>
      </c>
      <c r="C43" s="2" t="s">
        <v>212</v>
      </c>
      <c r="D43" s="2"/>
      <c r="E43" s="2" t="s">
        <v>150</v>
      </c>
      <c r="F43" s="3">
        <f>F44</f>
        <v>1000</v>
      </c>
      <c r="G43" s="3">
        <f>G44</f>
        <v>1000</v>
      </c>
      <c r="H43" s="3">
        <f t="shared" si="1"/>
        <v>100</v>
      </c>
    </row>
    <row r="44" spans="1:8" s="5" customFormat="1" ht="18" customHeight="1">
      <c r="A44" s="4" t="s">
        <v>63</v>
      </c>
      <c r="B44" s="9" t="s">
        <v>140</v>
      </c>
      <c r="C44" s="2" t="s">
        <v>212</v>
      </c>
      <c r="D44" s="2" t="s">
        <v>20</v>
      </c>
      <c r="E44" s="2" t="s">
        <v>150</v>
      </c>
      <c r="F44" s="3">
        <f>F45</f>
        <v>1000</v>
      </c>
      <c r="G44" s="3">
        <f>G45</f>
        <v>1000</v>
      </c>
      <c r="H44" s="3">
        <f t="shared" si="1"/>
        <v>100</v>
      </c>
    </row>
    <row r="45" spans="1:8" s="5" customFormat="1" ht="30" customHeight="1">
      <c r="A45" s="4" t="s">
        <v>64</v>
      </c>
      <c r="B45" s="9" t="s">
        <v>141</v>
      </c>
      <c r="C45" s="2" t="s">
        <v>212</v>
      </c>
      <c r="D45" s="2" t="s">
        <v>18</v>
      </c>
      <c r="E45" s="2" t="s">
        <v>150</v>
      </c>
      <c r="F45" s="3">
        <v>1000</v>
      </c>
      <c r="G45" s="3">
        <v>1000</v>
      </c>
      <c r="H45" s="3">
        <f t="shared" si="1"/>
        <v>100</v>
      </c>
    </row>
    <row r="46" spans="1:8" s="5" customFormat="1" ht="18.75" customHeight="1">
      <c r="A46" s="4" t="s">
        <v>65</v>
      </c>
      <c r="B46" s="9" t="s">
        <v>30</v>
      </c>
      <c r="C46" s="2" t="s">
        <v>213</v>
      </c>
      <c r="D46" s="2"/>
      <c r="E46" s="2" t="s">
        <v>150</v>
      </c>
      <c r="F46" s="3">
        <f>F47+F49</f>
        <v>1522703.49</v>
      </c>
      <c r="G46" s="3">
        <f>G47+G49</f>
        <v>1513971.96</v>
      </c>
      <c r="H46" s="3">
        <f t="shared" si="1"/>
        <v>99.42657713354292</v>
      </c>
    </row>
    <row r="47" spans="1:8" s="5" customFormat="1" ht="42.75" customHeight="1">
      <c r="A47" s="4" t="s">
        <v>66</v>
      </c>
      <c r="B47" s="23" t="s">
        <v>127</v>
      </c>
      <c r="C47" s="2" t="s">
        <v>213</v>
      </c>
      <c r="D47" s="2" t="s">
        <v>14</v>
      </c>
      <c r="E47" s="2" t="s">
        <v>150</v>
      </c>
      <c r="F47" s="3">
        <f>F76</f>
        <v>845673.49</v>
      </c>
      <c r="G47" s="3">
        <f>G76</f>
        <v>845673.49</v>
      </c>
      <c r="H47" s="3">
        <f t="shared" si="1"/>
        <v>100</v>
      </c>
    </row>
    <row r="48" spans="1:8" s="5" customFormat="1" ht="27.75" customHeight="1">
      <c r="A48" s="4" t="s">
        <v>67</v>
      </c>
      <c r="B48" s="9" t="s">
        <v>168</v>
      </c>
      <c r="C48" s="2" t="s">
        <v>213</v>
      </c>
      <c r="D48" s="2" t="s">
        <v>131</v>
      </c>
      <c r="E48" s="2" t="s">
        <v>150</v>
      </c>
      <c r="F48" s="3">
        <f>F77</f>
        <v>678499.49</v>
      </c>
      <c r="G48" s="3">
        <f>G77</f>
        <v>678499.49</v>
      </c>
      <c r="H48" s="3">
        <f t="shared" si="1"/>
        <v>100</v>
      </c>
    </row>
    <row r="49" spans="1:8" s="5" customFormat="1" ht="17.25" customHeight="1">
      <c r="A49" s="4" t="s">
        <v>68</v>
      </c>
      <c r="B49" s="9" t="s">
        <v>140</v>
      </c>
      <c r="C49" s="2" t="s">
        <v>213</v>
      </c>
      <c r="D49" s="2" t="s">
        <v>20</v>
      </c>
      <c r="E49" s="2" t="s">
        <v>150</v>
      </c>
      <c r="F49" s="3">
        <f>F50</f>
        <v>677030</v>
      </c>
      <c r="G49" s="3">
        <f>G50</f>
        <v>668298.47</v>
      </c>
      <c r="H49" s="3">
        <f t="shared" si="1"/>
        <v>98.71031859740336</v>
      </c>
    </row>
    <row r="50" spans="1:8" s="5" customFormat="1" ht="26.25" customHeight="1">
      <c r="A50" s="4" t="s">
        <v>69</v>
      </c>
      <c r="B50" s="9" t="s">
        <v>141</v>
      </c>
      <c r="C50" s="2" t="s">
        <v>213</v>
      </c>
      <c r="D50" s="2" t="s">
        <v>18</v>
      </c>
      <c r="E50" s="2" t="s">
        <v>150</v>
      </c>
      <c r="F50" s="3">
        <f>F53+F56+F59+F62+F65+F68+F71+F74+F80+F81</f>
        <v>677030</v>
      </c>
      <c r="G50" s="3">
        <f>G53+G56+G59+G62+G65+G68+G71+G74+G80+G81</f>
        <v>668298.47</v>
      </c>
      <c r="H50" s="3">
        <f t="shared" si="1"/>
        <v>98.71031859740336</v>
      </c>
    </row>
    <row r="51" spans="1:8" s="5" customFormat="1" ht="66" customHeight="1">
      <c r="A51" s="4" t="s">
        <v>163</v>
      </c>
      <c r="B51" s="31" t="s">
        <v>239</v>
      </c>
      <c r="C51" s="2" t="s">
        <v>214</v>
      </c>
      <c r="D51" s="2"/>
      <c r="E51" s="2" t="s">
        <v>150</v>
      </c>
      <c r="F51" s="3">
        <f>F52</f>
        <v>9900</v>
      </c>
      <c r="G51" s="3">
        <f>G52</f>
        <v>9900</v>
      </c>
      <c r="H51" s="3">
        <f t="shared" si="1"/>
        <v>100</v>
      </c>
    </row>
    <row r="52" spans="1:8" s="5" customFormat="1" ht="12.75" customHeight="1">
      <c r="A52" s="4" t="s">
        <v>164</v>
      </c>
      <c r="B52" s="9" t="s">
        <v>140</v>
      </c>
      <c r="C52" s="2" t="s">
        <v>214</v>
      </c>
      <c r="D52" s="2" t="s">
        <v>20</v>
      </c>
      <c r="E52" s="2" t="s">
        <v>150</v>
      </c>
      <c r="F52" s="3">
        <f>F53</f>
        <v>9900</v>
      </c>
      <c r="G52" s="3">
        <f>G53</f>
        <v>9900</v>
      </c>
      <c r="H52" s="3">
        <f t="shared" si="1"/>
        <v>100</v>
      </c>
    </row>
    <row r="53" spans="1:8" s="5" customFormat="1" ht="27" customHeight="1">
      <c r="A53" s="4" t="s">
        <v>70</v>
      </c>
      <c r="B53" s="9" t="s">
        <v>141</v>
      </c>
      <c r="C53" s="2" t="s">
        <v>214</v>
      </c>
      <c r="D53" s="2" t="s">
        <v>18</v>
      </c>
      <c r="E53" s="2" t="s">
        <v>150</v>
      </c>
      <c r="F53" s="3">
        <v>9900</v>
      </c>
      <c r="G53" s="3">
        <v>9900</v>
      </c>
      <c r="H53" s="3">
        <f t="shared" si="1"/>
        <v>100</v>
      </c>
    </row>
    <row r="54" spans="1:8" s="5" customFormat="1" ht="50.25" customHeight="1">
      <c r="A54" s="4" t="s">
        <v>71</v>
      </c>
      <c r="B54" s="31" t="s">
        <v>240</v>
      </c>
      <c r="C54" s="2" t="s">
        <v>215</v>
      </c>
      <c r="D54" s="2"/>
      <c r="E54" s="2" t="s">
        <v>150</v>
      </c>
      <c r="F54" s="3">
        <f>F55</f>
        <v>19800</v>
      </c>
      <c r="G54" s="3">
        <f>G55</f>
        <v>19800</v>
      </c>
      <c r="H54" s="3">
        <f t="shared" si="1"/>
        <v>100</v>
      </c>
    </row>
    <row r="55" spans="1:8" s="5" customFormat="1" ht="18" customHeight="1">
      <c r="A55" s="4" t="s">
        <v>72</v>
      </c>
      <c r="B55" s="9" t="s">
        <v>140</v>
      </c>
      <c r="C55" s="2" t="s">
        <v>215</v>
      </c>
      <c r="D55" s="2" t="s">
        <v>20</v>
      </c>
      <c r="E55" s="2" t="s">
        <v>150</v>
      </c>
      <c r="F55" s="3">
        <f>F56</f>
        <v>19800</v>
      </c>
      <c r="G55" s="3">
        <f>G56</f>
        <v>19800</v>
      </c>
      <c r="H55" s="3">
        <f t="shared" si="1"/>
        <v>100</v>
      </c>
    </row>
    <row r="56" spans="1:8" s="5" customFormat="1" ht="27" customHeight="1">
      <c r="A56" s="4" t="s">
        <v>73</v>
      </c>
      <c r="B56" s="9" t="s">
        <v>141</v>
      </c>
      <c r="C56" s="2" t="s">
        <v>215</v>
      </c>
      <c r="D56" s="2" t="s">
        <v>18</v>
      </c>
      <c r="E56" s="2" t="s">
        <v>150</v>
      </c>
      <c r="F56" s="3">
        <v>19800</v>
      </c>
      <c r="G56" s="3">
        <v>19800</v>
      </c>
      <c r="H56" s="3">
        <f t="shared" si="1"/>
        <v>100</v>
      </c>
    </row>
    <row r="57" spans="1:8" s="5" customFormat="1" ht="81" customHeight="1">
      <c r="A57" s="4" t="s">
        <v>74</v>
      </c>
      <c r="B57" s="30" t="s">
        <v>241</v>
      </c>
      <c r="C57" s="2" t="s">
        <v>216</v>
      </c>
      <c r="D57" s="2"/>
      <c r="E57" s="2" t="s">
        <v>150</v>
      </c>
      <c r="F57" s="3">
        <f>F58</f>
        <v>2000</v>
      </c>
      <c r="G57" s="3">
        <f>G58</f>
        <v>2000</v>
      </c>
      <c r="H57" s="3">
        <f t="shared" si="1"/>
        <v>100</v>
      </c>
    </row>
    <row r="58" spans="1:8" s="5" customFormat="1" ht="16.5" customHeight="1">
      <c r="A58" s="4" t="s">
        <v>75</v>
      </c>
      <c r="B58" s="9" t="s">
        <v>140</v>
      </c>
      <c r="C58" s="2" t="s">
        <v>216</v>
      </c>
      <c r="D58" s="2" t="s">
        <v>20</v>
      </c>
      <c r="E58" s="2" t="s">
        <v>150</v>
      </c>
      <c r="F58" s="3">
        <f>F59</f>
        <v>2000</v>
      </c>
      <c r="G58" s="3">
        <f>G59</f>
        <v>2000</v>
      </c>
      <c r="H58" s="3">
        <f t="shared" si="1"/>
        <v>100</v>
      </c>
    </row>
    <row r="59" spans="1:8" s="5" customFormat="1" ht="27" customHeight="1">
      <c r="A59" s="4" t="s">
        <v>76</v>
      </c>
      <c r="B59" s="9" t="s">
        <v>141</v>
      </c>
      <c r="C59" s="2" t="s">
        <v>216</v>
      </c>
      <c r="D59" s="2" t="s">
        <v>18</v>
      </c>
      <c r="E59" s="2" t="s">
        <v>150</v>
      </c>
      <c r="F59" s="3">
        <v>2000</v>
      </c>
      <c r="G59" s="3">
        <v>2000</v>
      </c>
      <c r="H59" s="3">
        <f t="shared" si="1"/>
        <v>100</v>
      </c>
    </row>
    <row r="60" spans="1:8" s="5" customFormat="1" ht="54" customHeight="1">
      <c r="A60" s="4" t="s">
        <v>77</v>
      </c>
      <c r="B60" s="31" t="s">
        <v>243</v>
      </c>
      <c r="C60" s="2" t="s">
        <v>217</v>
      </c>
      <c r="D60" s="2"/>
      <c r="E60" s="2" t="s">
        <v>150</v>
      </c>
      <c r="F60" s="3">
        <f>F61</f>
        <v>1000</v>
      </c>
      <c r="G60" s="3">
        <f>G61</f>
        <v>1000</v>
      </c>
      <c r="H60" s="3">
        <f t="shared" si="1"/>
        <v>100</v>
      </c>
    </row>
    <row r="61" spans="1:8" s="5" customFormat="1" ht="12.75" customHeight="1">
      <c r="A61" s="4" t="s">
        <v>78</v>
      </c>
      <c r="B61" s="9" t="s">
        <v>140</v>
      </c>
      <c r="C61" s="2" t="s">
        <v>217</v>
      </c>
      <c r="D61" s="2" t="s">
        <v>20</v>
      </c>
      <c r="E61" s="2" t="s">
        <v>150</v>
      </c>
      <c r="F61" s="3">
        <f>F62</f>
        <v>1000</v>
      </c>
      <c r="G61" s="3">
        <f>G62</f>
        <v>1000</v>
      </c>
      <c r="H61" s="3">
        <f t="shared" si="1"/>
        <v>100</v>
      </c>
    </row>
    <row r="62" spans="1:8" s="5" customFormat="1" ht="27" customHeight="1">
      <c r="A62" s="4" t="s">
        <v>79</v>
      </c>
      <c r="B62" s="9" t="s">
        <v>141</v>
      </c>
      <c r="C62" s="2" t="s">
        <v>217</v>
      </c>
      <c r="D62" s="2" t="s">
        <v>18</v>
      </c>
      <c r="E62" s="2" t="s">
        <v>150</v>
      </c>
      <c r="F62" s="3">
        <v>1000</v>
      </c>
      <c r="G62" s="3">
        <v>1000</v>
      </c>
      <c r="H62" s="3">
        <f t="shared" si="1"/>
        <v>100</v>
      </c>
    </row>
    <row r="63" spans="1:8" s="5" customFormat="1" ht="54.75" customHeight="1">
      <c r="A63" s="4" t="s">
        <v>80</v>
      </c>
      <c r="B63" s="30" t="s">
        <v>242</v>
      </c>
      <c r="C63" s="2" t="s">
        <v>218</v>
      </c>
      <c r="D63" s="2"/>
      <c r="E63" s="2" t="s">
        <v>150</v>
      </c>
      <c r="F63" s="3">
        <f>F64</f>
        <v>20000</v>
      </c>
      <c r="G63" s="3">
        <f>G64</f>
        <v>20000</v>
      </c>
      <c r="H63" s="3">
        <f t="shared" si="1"/>
        <v>100</v>
      </c>
    </row>
    <row r="64" spans="1:8" s="5" customFormat="1" ht="15.75" customHeight="1">
      <c r="A64" s="4" t="s">
        <v>81</v>
      </c>
      <c r="B64" s="9" t="s">
        <v>140</v>
      </c>
      <c r="C64" s="2" t="s">
        <v>218</v>
      </c>
      <c r="D64" s="2" t="s">
        <v>20</v>
      </c>
      <c r="E64" s="2" t="s">
        <v>150</v>
      </c>
      <c r="F64" s="3">
        <f>F65</f>
        <v>20000</v>
      </c>
      <c r="G64" s="3">
        <f>G65</f>
        <v>20000</v>
      </c>
      <c r="H64" s="3">
        <f t="shared" si="1"/>
        <v>100</v>
      </c>
    </row>
    <row r="65" spans="1:8" s="5" customFormat="1" ht="27" customHeight="1">
      <c r="A65" s="4" t="s">
        <v>82</v>
      </c>
      <c r="B65" s="9" t="s">
        <v>141</v>
      </c>
      <c r="C65" s="2" t="s">
        <v>218</v>
      </c>
      <c r="D65" s="2" t="s">
        <v>18</v>
      </c>
      <c r="E65" s="2" t="s">
        <v>150</v>
      </c>
      <c r="F65" s="3">
        <v>20000</v>
      </c>
      <c r="G65" s="3">
        <v>20000</v>
      </c>
      <c r="H65" s="3">
        <f t="shared" si="1"/>
        <v>100</v>
      </c>
    </row>
    <row r="66" spans="1:8" s="5" customFormat="1" ht="50.25" customHeight="1">
      <c r="A66" s="4" t="s">
        <v>83</v>
      </c>
      <c r="B66" s="31" t="s">
        <v>244</v>
      </c>
      <c r="C66" s="2" t="s">
        <v>219</v>
      </c>
      <c r="D66" s="2"/>
      <c r="E66" s="2" t="s">
        <v>150</v>
      </c>
      <c r="F66" s="3">
        <f>F67</f>
        <v>386683</v>
      </c>
      <c r="G66" s="3">
        <f>G67</f>
        <v>382594</v>
      </c>
      <c r="H66" s="3">
        <f t="shared" si="1"/>
        <v>98.94254466837177</v>
      </c>
    </row>
    <row r="67" spans="1:8" s="5" customFormat="1" ht="16.5" customHeight="1">
      <c r="A67" s="4" t="s">
        <v>84</v>
      </c>
      <c r="B67" s="9" t="s">
        <v>140</v>
      </c>
      <c r="C67" s="2" t="s">
        <v>219</v>
      </c>
      <c r="D67" s="2" t="s">
        <v>20</v>
      </c>
      <c r="E67" s="2" t="s">
        <v>150</v>
      </c>
      <c r="F67" s="3">
        <f>F68</f>
        <v>386683</v>
      </c>
      <c r="G67" s="3">
        <f>G68</f>
        <v>382594</v>
      </c>
      <c r="H67" s="3">
        <f t="shared" si="1"/>
        <v>98.94254466837177</v>
      </c>
    </row>
    <row r="68" spans="1:8" s="5" customFormat="1" ht="27" customHeight="1">
      <c r="A68" s="4" t="s">
        <v>85</v>
      </c>
      <c r="B68" s="9" t="s">
        <v>141</v>
      </c>
      <c r="C68" s="2" t="s">
        <v>219</v>
      </c>
      <c r="D68" s="2" t="s">
        <v>18</v>
      </c>
      <c r="E68" s="2" t="s">
        <v>150</v>
      </c>
      <c r="F68" s="3">
        <v>386683</v>
      </c>
      <c r="G68" s="3">
        <v>382594</v>
      </c>
      <c r="H68" s="3">
        <f t="shared" si="1"/>
        <v>98.94254466837177</v>
      </c>
    </row>
    <row r="69" spans="1:8" s="5" customFormat="1" ht="54" customHeight="1">
      <c r="A69" s="4" t="s">
        <v>86</v>
      </c>
      <c r="B69" s="31" t="s">
        <v>245</v>
      </c>
      <c r="C69" s="2" t="s">
        <v>220</v>
      </c>
      <c r="D69" s="2"/>
      <c r="E69" s="2" t="s">
        <v>150</v>
      </c>
      <c r="F69" s="3">
        <f>F70</f>
        <v>5000</v>
      </c>
      <c r="G69" s="3">
        <f>G70</f>
        <v>5000</v>
      </c>
      <c r="H69" s="3">
        <f t="shared" si="1"/>
        <v>100</v>
      </c>
    </row>
    <row r="70" spans="1:8" s="5" customFormat="1" ht="17.25" customHeight="1">
      <c r="A70" s="4" t="s">
        <v>87</v>
      </c>
      <c r="B70" s="9" t="s">
        <v>140</v>
      </c>
      <c r="C70" s="2" t="s">
        <v>220</v>
      </c>
      <c r="D70" s="2" t="s">
        <v>20</v>
      </c>
      <c r="E70" s="2" t="s">
        <v>150</v>
      </c>
      <c r="F70" s="3">
        <f>F71</f>
        <v>5000</v>
      </c>
      <c r="G70" s="3">
        <f>G71</f>
        <v>5000</v>
      </c>
      <c r="H70" s="3">
        <f t="shared" si="1"/>
        <v>100</v>
      </c>
    </row>
    <row r="71" spans="1:8" s="5" customFormat="1" ht="26.25" customHeight="1">
      <c r="A71" s="4" t="s">
        <v>88</v>
      </c>
      <c r="B71" s="9" t="s">
        <v>141</v>
      </c>
      <c r="C71" s="2" t="s">
        <v>220</v>
      </c>
      <c r="D71" s="2" t="s">
        <v>18</v>
      </c>
      <c r="E71" s="2" t="s">
        <v>150</v>
      </c>
      <c r="F71" s="3">
        <v>5000</v>
      </c>
      <c r="G71" s="3">
        <v>5000</v>
      </c>
      <c r="H71" s="3">
        <f t="shared" si="1"/>
        <v>100</v>
      </c>
    </row>
    <row r="72" spans="1:8" s="5" customFormat="1" ht="51" customHeight="1">
      <c r="A72" s="4" t="s">
        <v>89</v>
      </c>
      <c r="B72" s="31" t="s">
        <v>246</v>
      </c>
      <c r="C72" s="2" t="s">
        <v>221</v>
      </c>
      <c r="D72" s="2"/>
      <c r="E72" s="2" t="s">
        <v>150</v>
      </c>
      <c r="F72" s="3">
        <f>F73</f>
        <v>25000</v>
      </c>
      <c r="G72" s="3">
        <f>G73</f>
        <v>25000</v>
      </c>
      <c r="H72" s="3">
        <f t="shared" si="1"/>
        <v>100</v>
      </c>
    </row>
    <row r="73" spans="1:8" s="5" customFormat="1" ht="15" customHeight="1">
      <c r="A73" s="4" t="s">
        <v>90</v>
      </c>
      <c r="B73" s="9" t="s">
        <v>140</v>
      </c>
      <c r="C73" s="2" t="s">
        <v>221</v>
      </c>
      <c r="D73" s="2" t="s">
        <v>20</v>
      </c>
      <c r="E73" s="2" t="s">
        <v>150</v>
      </c>
      <c r="F73" s="3">
        <f>F74</f>
        <v>25000</v>
      </c>
      <c r="G73" s="3">
        <f>G74</f>
        <v>25000</v>
      </c>
      <c r="H73" s="3">
        <f t="shared" si="1"/>
        <v>100</v>
      </c>
    </row>
    <row r="74" spans="1:8" s="5" customFormat="1" ht="27" customHeight="1">
      <c r="A74" s="4" t="s">
        <v>91</v>
      </c>
      <c r="B74" s="9" t="s">
        <v>141</v>
      </c>
      <c r="C74" s="2" t="s">
        <v>221</v>
      </c>
      <c r="D74" s="2" t="s">
        <v>18</v>
      </c>
      <c r="E74" s="2" t="s">
        <v>150</v>
      </c>
      <c r="F74" s="3">
        <v>25000</v>
      </c>
      <c r="G74" s="3">
        <v>25000</v>
      </c>
      <c r="H74" s="3">
        <f t="shared" si="1"/>
        <v>100</v>
      </c>
    </row>
    <row r="75" spans="1:8" s="5" customFormat="1" ht="49.5" customHeight="1">
      <c r="A75" s="4" t="s">
        <v>92</v>
      </c>
      <c r="B75" s="31" t="s">
        <v>247</v>
      </c>
      <c r="C75" s="2" t="s">
        <v>222</v>
      </c>
      <c r="D75" s="2"/>
      <c r="E75" s="2" t="s">
        <v>150</v>
      </c>
      <c r="F75" s="3">
        <f>F76+F79+F81</f>
        <v>1053320.49</v>
      </c>
      <c r="G75" s="3">
        <f>G76+G79+G81</f>
        <v>1048677.96</v>
      </c>
      <c r="H75" s="3">
        <f t="shared" si="1"/>
        <v>99.55924810690809</v>
      </c>
    </row>
    <row r="76" spans="1:8" s="5" customFormat="1" ht="27" customHeight="1">
      <c r="A76" s="4" t="s">
        <v>93</v>
      </c>
      <c r="B76" s="23" t="s">
        <v>127</v>
      </c>
      <c r="C76" s="2" t="s">
        <v>222</v>
      </c>
      <c r="D76" s="2" t="s">
        <v>14</v>
      </c>
      <c r="E76" s="2" t="s">
        <v>150</v>
      </c>
      <c r="F76" s="3">
        <f>F77+F78</f>
        <v>845673.49</v>
      </c>
      <c r="G76" s="3">
        <f>G77+G78</f>
        <v>845673.49</v>
      </c>
      <c r="H76" s="3">
        <f t="shared" si="1"/>
        <v>100</v>
      </c>
    </row>
    <row r="77" spans="1:8" s="5" customFormat="1" ht="28.5" customHeight="1">
      <c r="A77" s="4" t="s">
        <v>94</v>
      </c>
      <c r="B77" s="9" t="s">
        <v>168</v>
      </c>
      <c r="C77" s="2" t="s">
        <v>222</v>
      </c>
      <c r="D77" s="2" t="s">
        <v>131</v>
      </c>
      <c r="E77" s="2" t="s">
        <v>150</v>
      </c>
      <c r="F77" s="3">
        <v>678499.49</v>
      </c>
      <c r="G77" s="3">
        <v>678499.49</v>
      </c>
      <c r="H77" s="3">
        <f t="shared" si="1"/>
        <v>100</v>
      </c>
    </row>
    <row r="78" spans="1:8" s="5" customFormat="1" ht="53.25" customHeight="1">
      <c r="A78" s="4"/>
      <c r="B78" s="38" t="s">
        <v>262</v>
      </c>
      <c r="C78" s="2" t="s">
        <v>263</v>
      </c>
      <c r="D78" s="2" t="s">
        <v>131</v>
      </c>
      <c r="E78" s="2" t="s">
        <v>150</v>
      </c>
      <c r="F78" s="3">
        <v>167174</v>
      </c>
      <c r="G78" s="3">
        <v>167174</v>
      </c>
      <c r="H78" s="3">
        <f t="shared" si="1"/>
        <v>100</v>
      </c>
    </row>
    <row r="79" spans="1:8" s="5" customFormat="1" ht="15.75" customHeight="1">
      <c r="A79" s="4" t="s">
        <v>95</v>
      </c>
      <c r="B79" s="9" t="s">
        <v>140</v>
      </c>
      <c r="C79" s="2" t="s">
        <v>222</v>
      </c>
      <c r="D79" s="2" t="s">
        <v>20</v>
      </c>
      <c r="E79" s="2" t="s">
        <v>150</v>
      </c>
      <c r="F79" s="3">
        <f>F80</f>
        <v>207347</v>
      </c>
      <c r="G79" s="3">
        <f>G80</f>
        <v>202704.47</v>
      </c>
      <c r="H79" s="3">
        <f t="shared" si="1"/>
        <v>97.76098520837051</v>
      </c>
    </row>
    <row r="80" spans="1:8" s="5" customFormat="1" ht="27" customHeight="1">
      <c r="A80" s="4" t="s">
        <v>96</v>
      </c>
      <c r="B80" s="9" t="s">
        <v>141</v>
      </c>
      <c r="C80" s="2" t="s">
        <v>222</v>
      </c>
      <c r="D80" s="2" t="s">
        <v>18</v>
      </c>
      <c r="E80" s="2" t="s">
        <v>150</v>
      </c>
      <c r="F80" s="3">
        <v>207347</v>
      </c>
      <c r="G80" s="3">
        <v>202704.47</v>
      </c>
      <c r="H80" s="3">
        <f t="shared" si="1"/>
        <v>97.76098520837051</v>
      </c>
    </row>
    <row r="81" spans="1:8" s="5" customFormat="1" ht="27" customHeight="1">
      <c r="A81" s="4"/>
      <c r="B81" s="39" t="s">
        <v>265</v>
      </c>
      <c r="C81" s="2" t="s">
        <v>222</v>
      </c>
      <c r="D81" s="2" t="s">
        <v>266</v>
      </c>
      <c r="E81" s="2" t="s">
        <v>150</v>
      </c>
      <c r="F81" s="3">
        <v>300</v>
      </c>
      <c r="G81" s="3">
        <v>300</v>
      </c>
      <c r="H81" s="3">
        <f t="shared" si="1"/>
        <v>100</v>
      </c>
    </row>
    <row r="82" spans="1:8" s="5" customFormat="1" ht="15">
      <c r="A82" s="4" t="s">
        <v>97</v>
      </c>
      <c r="B82" s="29" t="s">
        <v>248</v>
      </c>
      <c r="C82" s="2"/>
      <c r="D82" s="2"/>
      <c r="E82" s="2" t="s">
        <v>0</v>
      </c>
      <c r="F82" s="3">
        <f>F83</f>
        <v>1226790</v>
      </c>
      <c r="G82" s="3">
        <f>G83</f>
        <v>1226790</v>
      </c>
      <c r="H82" s="3">
        <f t="shared" si="1"/>
        <v>100</v>
      </c>
    </row>
    <row r="83" spans="1:8" s="5" customFormat="1" ht="27.75" customHeight="1">
      <c r="A83" s="4" t="s">
        <v>98</v>
      </c>
      <c r="B83" s="9" t="s">
        <v>142</v>
      </c>
      <c r="C83" s="2" t="s">
        <v>224</v>
      </c>
      <c r="D83" s="2" t="s">
        <v>3</v>
      </c>
      <c r="E83" s="2" t="s">
        <v>0</v>
      </c>
      <c r="F83" s="3">
        <f>F84</f>
        <v>1226790</v>
      </c>
      <c r="G83" s="3">
        <f>G84</f>
        <v>1226790</v>
      </c>
      <c r="H83" s="3">
        <f t="shared" si="1"/>
        <v>100</v>
      </c>
    </row>
    <row r="84" spans="1:8" s="5" customFormat="1" ht="38.25">
      <c r="A84" s="4" t="s">
        <v>99</v>
      </c>
      <c r="B84" s="9" t="s">
        <v>143</v>
      </c>
      <c r="C84" s="36" t="s">
        <v>251</v>
      </c>
      <c r="D84" s="2" t="s">
        <v>135</v>
      </c>
      <c r="E84" s="2" t="s">
        <v>0</v>
      </c>
      <c r="F84" s="3">
        <v>1226790</v>
      </c>
      <c r="G84" s="3">
        <v>1226790</v>
      </c>
      <c r="H84" s="3">
        <f t="shared" si="1"/>
        <v>100</v>
      </c>
    </row>
    <row r="85" spans="1:8" s="5" customFormat="1" ht="17.25" customHeight="1">
      <c r="A85" s="4" t="s">
        <v>100</v>
      </c>
      <c r="B85" s="12" t="s">
        <v>5</v>
      </c>
      <c r="C85" s="2"/>
      <c r="D85" s="2"/>
      <c r="E85" s="2" t="s">
        <v>149</v>
      </c>
      <c r="F85" s="3">
        <f>F86+F92+F109+F104+F128</f>
        <v>2054271.5100000002</v>
      </c>
      <c r="G85" s="3">
        <f>G86+G92+G109+G104+G128</f>
        <v>2041584.3900000001</v>
      </c>
      <c r="H85" s="3">
        <f t="shared" si="1"/>
        <v>99.38240296191422</v>
      </c>
    </row>
    <row r="86" spans="1:8" s="5" customFormat="1" ht="12.75" customHeight="1">
      <c r="A86" s="4" t="s">
        <v>101</v>
      </c>
      <c r="B86" s="9" t="s">
        <v>6</v>
      </c>
      <c r="C86" s="2" t="s">
        <v>223</v>
      </c>
      <c r="D86" s="2"/>
      <c r="E86" s="2" t="s">
        <v>9</v>
      </c>
      <c r="F86" s="3">
        <f aca="true" t="shared" si="2" ref="F86:G89">F87</f>
        <v>673028.64</v>
      </c>
      <c r="G86" s="3">
        <f t="shared" si="2"/>
        <v>673028.53</v>
      </c>
      <c r="H86" s="3">
        <f t="shared" si="1"/>
        <v>99.99998365597042</v>
      </c>
    </row>
    <row r="87" spans="1:8" s="5" customFormat="1" ht="12.75" customHeight="1">
      <c r="A87" s="4" t="s">
        <v>102</v>
      </c>
      <c r="B87" s="9" t="s">
        <v>137</v>
      </c>
      <c r="C87" s="2" t="s">
        <v>224</v>
      </c>
      <c r="D87" s="2"/>
      <c r="E87" s="2" t="s">
        <v>9</v>
      </c>
      <c r="F87" s="3">
        <f t="shared" si="2"/>
        <v>673028.64</v>
      </c>
      <c r="G87" s="3">
        <f t="shared" si="2"/>
        <v>673028.53</v>
      </c>
      <c r="H87" s="3">
        <f t="shared" si="1"/>
        <v>99.99998365597042</v>
      </c>
    </row>
    <row r="88" spans="1:8" s="5" customFormat="1" ht="12.75" customHeight="1">
      <c r="A88" s="4" t="s">
        <v>103</v>
      </c>
      <c r="B88" s="9" t="s">
        <v>126</v>
      </c>
      <c r="C88" s="2" t="s">
        <v>225</v>
      </c>
      <c r="D88" s="2"/>
      <c r="E88" s="2" t="s">
        <v>9</v>
      </c>
      <c r="F88" s="3">
        <f t="shared" si="2"/>
        <v>673028.64</v>
      </c>
      <c r="G88" s="3">
        <f t="shared" si="2"/>
        <v>673028.53</v>
      </c>
      <c r="H88" s="3">
        <f t="shared" si="1"/>
        <v>99.99998365597042</v>
      </c>
    </row>
    <row r="89" spans="1:8" s="5" customFormat="1" ht="12.75" customHeight="1">
      <c r="A89" s="4" t="s">
        <v>104</v>
      </c>
      <c r="B89" s="23" t="s">
        <v>127</v>
      </c>
      <c r="C89" s="2" t="s">
        <v>225</v>
      </c>
      <c r="D89" s="2" t="s">
        <v>14</v>
      </c>
      <c r="E89" s="2" t="s">
        <v>9</v>
      </c>
      <c r="F89" s="3">
        <f t="shared" si="2"/>
        <v>673028.64</v>
      </c>
      <c r="G89" s="3">
        <f t="shared" si="2"/>
        <v>673028.53</v>
      </c>
      <c r="H89" s="3">
        <f t="shared" si="1"/>
        <v>99.99998365597042</v>
      </c>
    </row>
    <row r="90" spans="1:8" s="5" customFormat="1" ht="14.25" customHeight="1">
      <c r="A90" s="4" t="s">
        <v>105</v>
      </c>
      <c r="B90" s="9" t="s">
        <v>133</v>
      </c>
      <c r="C90" s="2" t="s">
        <v>225</v>
      </c>
      <c r="D90" s="2" t="s">
        <v>131</v>
      </c>
      <c r="E90" s="2" t="s">
        <v>9</v>
      </c>
      <c r="F90" s="3">
        <v>673028.64</v>
      </c>
      <c r="G90" s="3">
        <v>673028.53</v>
      </c>
      <c r="H90" s="3">
        <f t="shared" si="1"/>
        <v>99.99998365597042</v>
      </c>
    </row>
    <row r="91" spans="1:8" s="5" customFormat="1" ht="0.75" customHeight="1">
      <c r="A91" s="4" t="s">
        <v>71</v>
      </c>
      <c r="B91" s="9" t="s">
        <v>134</v>
      </c>
      <c r="C91" s="2" t="s">
        <v>165</v>
      </c>
      <c r="D91" s="2" t="s">
        <v>132</v>
      </c>
      <c r="E91" s="2" t="s">
        <v>9</v>
      </c>
      <c r="F91" s="3"/>
      <c r="G91" s="3"/>
      <c r="H91" s="3" t="e">
        <f t="shared" si="1"/>
        <v>#DIV/0!</v>
      </c>
    </row>
    <row r="92" spans="1:8" s="5" customFormat="1" ht="34.5" customHeight="1">
      <c r="A92" s="4" t="s">
        <v>106</v>
      </c>
      <c r="B92" s="37" t="s">
        <v>7</v>
      </c>
      <c r="C92" s="2"/>
      <c r="D92" s="2"/>
      <c r="E92" s="2" t="s">
        <v>10</v>
      </c>
      <c r="F92" s="3">
        <f aca="true" t="shared" si="3" ref="F92:G94">F93</f>
        <v>1370927.87</v>
      </c>
      <c r="G92" s="3">
        <f t="shared" si="3"/>
        <v>1361478.3</v>
      </c>
      <c r="H92" s="3">
        <f t="shared" si="1"/>
        <v>99.31071720060662</v>
      </c>
    </row>
    <row r="93" spans="1:8" s="5" customFormat="1" ht="17.25" customHeight="1">
      <c r="A93" s="4" t="s">
        <v>107</v>
      </c>
      <c r="B93" s="9" t="s">
        <v>137</v>
      </c>
      <c r="C93" s="2" t="s">
        <v>223</v>
      </c>
      <c r="D93" s="2"/>
      <c r="E93" s="2" t="s">
        <v>10</v>
      </c>
      <c r="F93" s="3">
        <f t="shared" si="3"/>
        <v>1370927.87</v>
      </c>
      <c r="G93" s="3">
        <f t="shared" si="3"/>
        <v>1361478.3</v>
      </c>
      <c r="H93" s="3">
        <f t="shared" si="1"/>
        <v>99.31071720060662</v>
      </c>
    </row>
    <row r="94" spans="1:8" s="5" customFormat="1" ht="16.5" customHeight="1">
      <c r="A94" s="4" t="s">
        <v>108</v>
      </c>
      <c r="B94" s="9" t="s">
        <v>33</v>
      </c>
      <c r="C94" s="2" t="s">
        <v>224</v>
      </c>
      <c r="D94" s="2"/>
      <c r="E94" s="2" t="s">
        <v>10</v>
      </c>
      <c r="F94" s="3">
        <f t="shared" si="3"/>
        <v>1370927.87</v>
      </c>
      <c r="G94" s="3">
        <f t="shared" si="3"/>
        <v>1361478.3</v>
      </c>
      <c r="H94" s="3">
        <f t="shared" si="1"/>
        <v>99.31071720060662</v>
      </c>
    </row>
    <row r="95" spans="1:8" s="5" customFormat="1" ht="38.25" customHeight="1">
      <c r="A95" s="4" t="s">
        <v>109</v>
      </c>
      <c r="B95" s="9" t="s">
        <v>159</v>
      </c>
      <c r="C95" s="2" t="s">
        <v>226</v>
      </c>
      <c r="D95" s="2"/>
      <c r="E95" s="2" t="s">
        <v>10</v>
      </c>
      <c r="F95" s="3">
        <f>F96+F101+F103</f>
        <v>1370927.87</v>
      </c>
      <c r="G95" s="3">
        <f>G96+G101+G103</f>
        <v>1361478.3</v>
      </c>
      <c r="H95" s="3">
        <f t="shared" si="1"/>
        <v>99.31071720060662</v>
      </c>
    </row>
    <row r="96" spans="1:8" s="5" customFormat="1" ht="28.5" customHeight="1">
      <c r="A96" s="4" t="s">
        <v>110</v>
      </c>
      <c r="B96" s="23" t="s">
        <v>127</v>
      </c>
      <c r="C96" s="2" t="s">
        <v>226</v>
      </c>
      <c r="D96" s="2" t="s">
        <v>14</v>
      </c>
      <c r="E96" s="2" t="s">
        <v>10</v>
      </c>
      <c r="F96" s="3">
        <f>F97+F98+F99+F100</f>
        <v>1013442.87</v>
      </c>
      <c r="G96" s="3">
        <f>G97+G98+G99+G100</f>
        <v>1005778.45</v>
      </c>
      <c r="H96" s="3">
        <f t="shared" si="1"/>
        <v>99.24372451305518</v>
      </c>
    </row>
    <row r="97" spans="1:8" s="5" customFormat="1" ht="16.5" customHeight="1">
      <c r="A97" s="4" t="s">
        <v>111</v>
      </c>
      <c r="B97" s="40" t="s">
        <v>133</v>
      </c>
      <c r="C97" s="2" t="s">
        <v>226</v>
      </c>
      <c r="D97" s="2" t="s">
        <v>131</v>
      </c>
      <c r="E97" s="2" t="s">
        <v>10</v>
      </c>
      <c r="F97" s="3">
        <v>906166.87</v>
      </c>
      <c r="G97" s="3">
        <v>898502.45</v>
      </c>
      <c r="H97" s="3">
        <f t="shared" si="1"/>
        <v>99.1541933109958</v>
      </c>
    </row>
    <row r="98" spans="1:8" s="5" customFormat="1" ht="51" customHeight="1">
      <c r="A98" s="4"/>
      <c r="B98" s="41" t="s">
        <v>262</v>
      </c>
      <c r="C98" s="2" t="s">
        <v>261</v>
      </c>
      <c r="D98" s="2" t="s">
        <v>131</v>
      </c>
      <c r="E98" s="2" t="s">
        <v>10</v>
      </c>
      <c r="F98" s="3">
        <v>83436</v>
      </c>
      <c r="G98" s="3">
        <v>83436</v>
      </c>
      <c r="H98" s="3">
        <f aca="true" t="shared" si="4" ref="H98:H147">G98/F98*100</f>
        <v>100</v>
      </c>
    </row>
    <row r="99" spans="1:8" s="5" customFormat="1" ht="84" customHeight="1">
      <c r="A99" s="4"/>
      <c r="B99" s="42" t="s">
        <v>269</v>
      </c>
      <c r="C99" s="2" t="s">
        <v>267</v>
      </c>
      <c r="D99" s="2" t="s">
        <v>131</v>
      </c>
      <c r="E99" s="2" t="s">
        <v>10</v>
      </c>
      <c r="F99" s="3">
        <v>7540</v>
      </c>
      <c r="G99" s="3">
        <v>7540</v>
      </c>
      <c r="H99" s="3">
        <f t="shared" si="4"/>
        <v>100</v>
      </c>
    </row>
    <row r="100" spans="1:8" s="5" customFormat="1" ht="106.5" customHeight="1">
      <c r="A100" s="4"/>
      <c r="B100" s="42" t="s">
        <v>270</v>
      </c>
      <c r="C100" s="2" t="s">
        <v>268</v>
      </c>
      <c r="D100" s="2" t="s">
        <v>131</v>
      </c>
      <c r="E100" s="2" t="s">
        <v>10</v>
      </c>
      <c r="F100" s="3">
        <v>16300</v>
      </c>
      <c r="G100" s="3">
        <v>16300</v>
      </c>
      <c r="H100" s="3">
        <f t="shared" si="4"/>
        <v>100</v>
      </c>
    </row>
    <row r="101" spans="1:8" s="5" customFormat="1" ht="14.25" customHeight="1">
      <c r="A101" s="4" t="s">
        <v>112</v>
      </c>
      <c r="B101" s="40" t="s">
        <v>140</v>
      </c>
      <c r="C101" s="2" t="s">
        <v>226</v>
      </c>
      <c r="D101" s="2" t="s">
        <v>20</v>
      </c>
      <c r="E101" s="2" t="s">
        <v>10</v>
      </c>
      <c r="F101" s="3">
        <f>F102</f>
        <v>335536</v>
      </c>
      <c r="G101" s="3">
        <f>G102</f>
        <v>333943.55</v>
      </c>
      <c r="H101" s="3">
        <f t="shared" si="4"/>
        <v>99.52540114920603</v>
      </c>
    </row>
    <row r="102" spans="1:8" s="5" customFormat="1" ht="27" customHeight="1">
      <c r="A102" s="4" t="s">
        <v>113</v>
      </c>
      <c r="B102" s="40" t="s">
        <v>141</v>
      </c>
      <c r="C102" s="2" t="s">
        <v>226</v>
      </c>
      <c r="D102" s="2" t="s">
        <v>18</v>
      </c>
      <c r="E102" s="2" t="s">
        <v>10</v>
      </c>
      <c r="F102" s="3">
        <v>335536</v>
      </c>
      <c r="G102" s="3">
        <v>333943.55</v>
      </c>
      <c r="H102" s="3">
        <f t="shared" si="4"/>
        <v>99.52540114920603</v>
      </c>
    </row>
    <row r="103" spans="1:8" s="5" customFormat="1" ht="19.5" customHeight="1">
      <c r="A103" s="4"/>
      <c r="B103" s="40" t="s">
        <v>271</v>
      </c>
      <c r="C103" s="2" t="s">
        <v>226</v>
      </c>
      <c r="D103" s="2" t="s">
        <v>272</v>
      </c>
      <c r="E103" s="2" t="s">
        <v>10</v>
      </c>
      <c r="F103" s="3">
        <v>21949</v>
      </c>
      <c r="G103" s="3">
        <v>21756.3</v>
      </c>
      <c r="H103" s="3">
        <f t="shared" si="4"/>
        <v>99.1220556745182</v>
      </c>
    </row>
    <row r="104" spans="1:8" s="5" customFormat="1" ht="9.75" customHeight="1" hidden="1">
      <c r="A104" s="4" t="s">
        <v>114</v>
      </c>
      <c r="B104" s="32" t="s">
        <v>170</v>
      </c>
      <c r="C104" s="2"/>
      <c r="D104" s="2"/>
      <c r="E104" s="2" t="s">
        <v>176</v>
      </c>
      <c r="F104" s="3">
        <f aca="true" t="shared" si="5" ref="F104:G107">F105</f>
        <v>0</v>
      </c>
      <c r="G104" s="3">
        <f t="shared" si="5"/>
        <v>0</v>
      </c>
      <c r="H104" s="3" t="e">
        <f t="shared" si="4"/>
        <v>#DIV/0!</v>
      </c>
    </row>
    <row r="105" spans="1:8" s="5" customFormat="1" ht="11.25" customHeight="1" hidden="1">
      <c r="A105" s="4"/>
      <c r="B105" s="43" t="s">
        <v>137</v>
      </c>
      <c r="C105" s="2" t="s">
        <v>136</v>
      </c>
      <c r="D105" s="2"/>
      <c r="E105" s="2" t="s">
        <v>176</v>
      </c>
      <c r="F105" s="3">
        <f t="shared" si="5"/>
        <v>0</v>
      </c>
      <c r="G105" s="3">
        <f t="shared" si="5"/>
        <v>0</v>
      </c>
      <c r="H105" s="3" t="e">
        <f t="shared" si="4"/>
        <v>#DIV/0!</v>
      </c>
    </row>
    <row r="106" spans="1:8" s="5" customFormat="1" ht="12.75" customHeight="1" hidden="1">
      <c r="A106" s="4"/>
      <c r="B106" s="43" t="s">
        <v>171</v>
      </c>
      <c r="C106" s="2" t="s">
        <v>128</v>
      </c>
      <c r="D106" s="2"/>
      <c r="E106" s="2" t="s">
        <v>176</v>
      </c>
      <c r="F106" s="3">
        <f t="shared" si="5"/>
        <v>0</v>
      </c>
      <c r="G106" s="3">
        <f t="shared" si="5"/>
        <v>0</v>
      </c>
      <c r="H106" s="3" t="e">
        <f t="shared" si="4"/>
        <v>#DIV/0!</v>
      </c>
    </row>
    <row r="107" spans="1:8" s="5" customFormat="1" ht="13.5" customHeight="1" hidden="1">
      <c r="A107" s="4"/>
      <c r="B107" s="43" t="s">
        <v>172</v>
      </c>
      <c r="C107" s="2" t="s">
        <v>174</v>
      </c>
      <c r="D107" s="2" t="s">
        <v>31</v>
      </c>
      <c r="E107" s="2" t="s">
        <v>176</v>
      </c>
      <c r="F107" s="3">
        <f t="shared" si="5"/>
        <v>0</v>
      </c>
      <c r="G107" s="3">
        <f t="shared" si="5"/>
        <v>0</v>
      </c>
      <c r="H107" s="3" t="e">
        <f t="shared" si="4"/>
        <v>#DIV/0!</v>
      </c>
    </row>
    <row r="108" spans="1:8" s="5" customFormat="1" ht="14.25" customHeight="1" hidden="1">
      <c r="A108" s="4"/>
      <c r="B108" s="43" t="s">
        <v>173</v>
      </c>
      <c r="C108" s="2" t="s">
        <v>174</v>
      </c>
      <c r="D108" s="2" t="s">
        <v>175</v>
      </c>
      <c r="E108" s="2" t="s">
        <v>176</v>
      </c>
      <c r="F108" s="3"/>
      <c r="G108" s="3"/>
      <c r="H108" s="3" t="e">
        <f t="shared" si="4"/>
        <v>#DIV/0!</v>
      </c>
    </row>
    <row r="109" spans="1:8" s="5" customFormat="1" ht="12.75">
      <c r="A109" s="4" t="s">
        <v>114</v>
      </c>
      <c r="B109" s="40" t="s">
        <v>8</v>
      </c>
      <c r="C109" s="2"/>
      <c r="D109" s="2"/>
      <c r="E109" s="2" t="s">
        <v>23</v>
      </c>
      <c r="F109" s="3">
        <f>F110</f>
        <v>7315</v>
      </c>
      <c r="G109" s="3">
        <f>G110</f>
        <v>7077.56</v>
      </c>
      <c r="H109" s="3">
        <f t="shared" si="4"/>
        <v>96.75406698564593</v>
      </c>
    </row>
    <row r="110" spans="1:8" s="5" customFormat="1" ht="12.75">
      <c r="A110" s="4" t="s">
        <v>115</v>
      </c>
      <c r="B110" s="40" t="s">
        <v>137</v>
      </c>
      <c r="C110" s="2" t="s">
        <v>223</v>
      </c>
      <c r="D110" s="2"/>
      <c r="E110" s="2" t="s">
        <v>23</v>
      </c>
      <c r="F110" s="3">
        <f>F111</f>
        <v>7315</v>
      </c>
      <c r="G110" s="3">
        <f>G111</f>
        <v>7077.56</v>
      </c>
      <c r="H110" s="3">
        <f t="shared" si="4"/>
        <v>96.75406698564593</v>
      </c>
    </row>
    <row r="111" spans="1:8" s="5" customFormat="1" ht="17.25" customHeight="1">
      <c r="A111" s="4" t="s">
        <v>116</v>
      </c>
      <c r="B111" s="40" t="s">
        <v>167</v>
      </c>
      <c r="C111" s="2" t="s">
        <v>224</v>
      </c>
      <c r="D111" s="2"/>
      <c r="E111" s="2" t="s">
        <v>23</v>
      </c>
      <c r="F111" s="3">
        <f>F112+F115+F114</f>
        <v>7315</v>
      </c>
      <c r="G111" s="3">
        <f>G112+G115+G114</f>
        <v>7077.56</v>
      </c>
      <c r="H111" s="3">
        <f t="shared" si="4"/>
        <v>96.75406698564593</v>
      </c>
    </row>
    <row r="112" spans="1:8" s="5" customFormat="1" ht="12.75">
      <c r="A112" s="4" t="s">
        <v>117</v>
      </c>
      <c r="B112" s="40" t="s">
        <v>140</v>
      </c>
      <c r="C112" s="2" t="s">
        <v>252</v>
      </c>
      <c r="D112" s="2" t="s">
        <v>20</v>
      </c>
      <c r="E112" s="2" t="s">
        <v>23</v>
      </c>
      <c r="F112" s="3">
        <f>F113</f>
        <v>5237.44</v>
      </c>
      <c r="G112" s="3">
        <f>G113</f>
        <v>5000</v>
      </c>
      <c r="H112" s="3">
        <f t="shared" si="4"/>
        <v>95.46648744424758</v>
      </c>
    </row>
    <row r="113" spans="1:8" s="5" customFormat="1" ht="24.75" customHeight="1">
      <c r="A113" s="4" t="s">
        <v>118</v>
      </c>
      <c r="B113" s="40" t="s">
        <v>141</v>
      </c>
      <c r="C113" s="2" t="s">
        <v>252</v>
      </c>
      <c r="D113" s="2" t="s">
        <v>18</v>
      </c>
      <c r="E113" s="2" t="s">
        <v>23</v>
      </c>
      <c r="F113" s="3">
        <v>5237.44</v>
      </c>
      <c r="G113" s="3">
        <v>5000</v>
      </c>
      <c r="H113" s="3">
        <f t="shared" si="4"/>
        <v>95.46648744424758</v>
      </c>
    </row>
    <row r="114" spans="1:8" s="5" customFormat="1" ht="15.75" customHeight="1">
      <c r="A114" s="4"/>
      <c r="B114" s="40" t="s">
        <v>271</v>
      </c>
      <c r="C114" s="2" t="s">
        <v>252</v>
      </c>
      <c r="D114" s="2" t="s">
        <v>272</v>
      </c>
      <c r="E114" s="2" t="s">
        <v>23</v>
      </c>
      <c r="F114" s="3">
        <v>262.56</v>
      </c>
      <c r="G114" s="3">
        <v>262.56</v>
      </c>
      <c r="H114" s="3">
        <f t="shared" si="4"/>
        <v>100</v>
      </c>
    </row>
    <row r="115" spans="1:8" s="5" customFormat="1" ht="41.25" customHeight="1">
      <c r="A115" s="4" t="s">
        <v>119</v>
      </c>
      <c r="B115" s="40" t="s">
        <v>166</v>
      </c>
      <c r="C115" s="2" t="s">
        <v>227</v>
      </c>
      <c r="D115" s="2"/>
      <c r="E115" s="2" t="s">
        <v>23</v>
      </c>
      <c r="F115" s="3">
        <f>F116+F119</f>
        <v>1815</v>
      </c>
      <c r="G115" s="3">
        <f>G116+G119</f>
        <v>1815</v>
      </c>
      <c r="H115" s="3">
        <f t="shared" si="4"/>
        <v>100</v>
      </c>
    </row>
    <row r="116" spans="1:8" s="5" customFormat="1" ht="0.75" customHeight="1" hidden="1">
      <c r="A116" s="4" t="s">
        <v>88</v>
      </c>
      <c r="B116" s="23" t="s">
        <v>127</v>
      </c>
      <c r="C116" s="2" t="s">
        <v>129</v>
      </c>
      <c r="D116" s="2" t="s">
        <v>14</v>
      </c>
      <c r="E116" s="2" t="s">
        <v>23</v>
      </c>
      <c r="F116" s="3">
        <f>F117</f>
        <v>0</v>
      </c>
      <c r="G116" s="3">
        <f>G117</f>
        <v>0</v>
      </c>
      <c r="H116" s="3" t="e">
        <f t="shared" si="4"/>
        <v>#DIV/0!</v>
      </c>
    </row>
    <row r="117" spans="1:8" s="5" customFormat="1" ht="23.25" customHeight="1" hidden="1">
      <c r="A117" s="4" t="s">
        <v>89</v>
      </c>
      <c r="B117" s="40" t="s">
        <v>133</v>
      </c>
      <c r="C117" s="2" t="s">
        <v>129</v>
      </c>
      <c r="D117" s="2" t="s">
        <v>131</v>
      </c>
      <c r="E117" s="2" t="s">
        <v>23</v>
      </c>
      <c r="F117" s="3">
        <f>F118</f>
        <v>0</v>
      </c>
      <c r="G117" s="3">
        <f>G118</f>
        <v>0</v>
      </c>
      <c r="H117" s="3" t="e">
        <f t="shared" si="4"/>
        <v>#DIV/0!</v>
      </c>
    </row>
    <row r="118" spans="1:8" s="5" customFormat="1" ht="21" customHeight="1" hidden="1">
      <c r="A118" s="4" t="s">
        <v>90</v>
      </c>
      <c r="B118" s="40" t="s">
        <v>134</v>
      </c>
      <c r="C118" s="2" t="s">
        <v>129</v>
      </c>
      <c r="D118" s="2" t="s">
        <v>132</v>
      </c>
      <c r="E118" s="2" t="s">
        <v>23</v>
      </c>
      <c r="F118" s="3"/>
      <c r="G118" s="3"/>
      <c r="H118" s="3" t="e">
        <f t="shared" si="4"/>
        <v>#DIV/0!</v>
      </c>
    </row>
    <row r="119" spans="1:8" s="5" customFormat="1" ht="15.75" customHeight="1">
      <c r="A119" s="4" t="s">
        <v>120</v>
      </c>
      <c r="B119" s="40" t="s">
        <v>140</v>
      </c>
      <c r="C119" s="2" t="s">
        <v>227</v>
      </c>
      <c r="D119" s="2" t="s">
        <v>20</v>
      </c>
      <c r="E119" s="2" t="s">
        <v>23</v>
      </c>
      <c r="F119" s="3">
        <f>F120</f>
        <v>1815</v>
      </c>
      <c r="G119" s="3">
        <f>G120</f>
        <v>1815</v>
      </c>
      <c r="H119" s="3">
        <f t="shared" si="4"/>
        <v>100</v>
      </c>
    </row>
    <row r="120" spans="1:8" s="5" customFormat="1" ht="24" customHeight="1">
      <c r="A120" s="4" t="s">
        <v>179</v>
      </c>
      <c r="B120" s="40" t="s">
        <v>141</v>
      </c>
      <c r="C120" s="2" t="s">
        <v>227</v>
      </c>
      <c r="D120" s="2" t="s">
        <v>18</v>
      </c>
      <c r="E120" s="2" t="s">
        <v>23</v>
      </c>
      <c r="F120" s="3">
        <v>1815</v>
      </c>
      <c r="G120" s="3">
        <v>1815</v>
      </c>
      <c r="H120" s="3">
        <f t="shared" si="4"/>
        <v>100</v>
      </c>
    </row>
    <row r="121" spans="1:8" s="7" customFormat="1" ht="12.75">
      <c r="A121" s="4" t="s">
        <v>180</v>
      </c>
      <c r="B121" s="44" t="s">
        <v>11</v>
      </c>
      <c r="C121" s="13"/>
      <c r="D121" s="13"/>
      <c r="E121" s="13" t="s">
        <v>1</v>
      </c>
      <c r="F121" s="14">
        <f aca="true" t="shared" si="6" ref="F121:G126">F122</f>
        <v>36000</v>
      </c>
      <c r="G121" s="14">
        <f t="shared" si="6"/>
        <v>36000</v>
      </c>
      <c r="H121" s="3">
        <f t="shared" si="4"/>
        <v>100</v>
      </c>
    </row>
    <row r="122" spans="1:8" s="18" customFormat="1" ht="12.75">
      <c r="A122" s="4" t="s">
        <v>181</v>
      </c>
      <c r="B122" s="40" t="s">
        <v>12</v>
      </c>
      <c r="C122" s="2"/>
      <c r="D122" s="2"/>
      <c r="E122" s="2" t="s">
        <v>2</v>
      </c>
      <c r="F122" s="3">
        <f t="shared" si="6"/>
        <v>36000</v>
      </c>
      <c r="G122" s="3">
        <f t="shared" si="6"/>
        <v>36000</v>
      </c>
      <c r="H122" s="3">
        <f t="shared" si="4"/>
        <v>100</v>
      </c>
    </row>
    <row r="123" spans="1:11" s="18" customFormat="1" ht="12.75">
      <c r="A123" s="4" t="s">
        <v>182</v>
      </c>
      <c r="B123" s="9" t="s">
        <v>137</v>
      </c>
      <c r="C123" s="2" t="s">
        <v>223</v>
      </c>
      <c r="D123" s="2"/>
      <c r="E123" s="2" t="s">
        <v>2</v>
      </c>
      <c r="F123" s="3">
        <f t="shared" si="6"/>
        <v>36000</v>
      </c>
      <c r="G123" s="3">
        <f t="shared" si="6"/>
        <v>36000</v>
      </c>
      <c r="H123" s="3">
        <f t="shared" si="4"/>
        <v>100</v>
      </c>
      <c r="K123" s="18" t="s">
        <v>130</v>
      </c>
    </row>
    <row r="124" spans="1:8" s="18" customFormat="1" ht="14.25" customHeight="1">
      <c r="A124" s="4" t="s">
        <v>183</v>
      </c>
      <c r="B124" s="9" t="s">
        <v>33</v>
      </c>
      <c r="C124" s="2" t="s">
        <v>224</v>
      </c>
      <c r="D124" s="2"/>
      <c r="E124" s="2" t="s">
        <v>2</v>
      </c>
      <c r="F124" s="3">
        <f t="shared" si="6"/>
        <v>36000</v>
      </c>
      <c r="G124" s="3">
        <f t="shared" si="6"/>
        <v>36000</v>
      </c>
      <c r="H124" s="3">
        <f t="shared" si="4"/>
        <v>100</v>
      </c>
    </row>
    <row r="125" spans="1:8" s="18" customFormat="1" ht="42" customHeight="1">
      <c r="A125" s="4" t="s">
        <v>184</v>
      </c>
      <c r="B125" s="9" t="s">
        <v>160</v>
      </c>
      <c r="C125" s="2" t="s">
        <v>249</v>
      </c>
      <c r="D125" s="2"/>
      <c r="E125" s="2" t="s">
        <v>2</v>
      </c>
      <c r="F125" s="3">
        <f t="shared" si="6"/>
        <v>36000</v>
      </c>
      <c r="G125" s="3">
        <f t="shared" si="6"/>
        <v>36000</v>
      </c>
      <c r="H125" s="3">
        <f t="shared" si="4"/>
        <v>100</v>
      </c>
    </row>
    <row r="126" spans="1:8" s="18" customFormat="1" ht="12.75">
      <c r="A126" s="4" t="s">
        <v>185</v>
      </c>
      <c r="B126" s="9" t="s">
        <v>138</v>
      </c>
      <c r="C126" s="2" t="s">
        <v>249</v>
      </c>
      <c r="D126" s="2" t="s">
        <v>17</v>
      </c>
      <c r="E126" s="2" t="s">
        <v>2</v>
      </c>
      <c r="F126" s="3">
        <f t="shared" si="6"/>
        <v>36000</v>
      </c>
      <c r="G126" s="3">
        <f t="shared" si="6"/>
        <v>36000</v>
      </c>
      <c r="H126" s="3">
        <f t="shared" si="4"/>
        <v>100</v>
      </c>
    </row>
    <row r="127" spans="1:8" s="18" customFormat="1" ht="12" customHeight="1">
      <c r="A127" s="4" t="s">
        <v>186</v>
      </c>
      <c r="B127" s="9" t="s">
        <v>139</v>
      </c>
      <c r="C127" s="2" t="s">
        <v>249</v>
      </c>
      <c r="D127" s="2" t="s">
        <v>21</v>
      </c>
      <c r="E127" s="2" t="s">
        <v>2</v>
      </c>
      <c r="F127" s="3">
        <v>36000</v>
      </c>
      <c r="G127" s="3">
        <v>36000</v>
      </c>
      <c r="H127" s="3">
        <f t="shared" si="4"/>
        <v>100</v>
      </c>
    </row>
    <row r="128" spans="1:8" s="18" customFormat="1" ht="12.75">
      <c r="A128" s="4" t="s">
        <v>187</v>
      </c>
      <c r="B128" s="9" t="s">
        <v>156</v>
      </c>
      <c r="C128" s="2"/>
      <c r="D128" s="2"/>
      <c r="E128" s="2" t="s">
        <v>4</v>
      </c>
      <c r="F128" s="3">
        <f aca="true" t="shared" si="7" ref="F128:G132">F129</f>
        <v>3000</v>
      </c>
      <c r="G128" s="3">
        <f t="shared" si="7"/>
        <v>0</v>
      </c>
      <c r="H128" s="3">
        <f t="shared" si="4"/>
        <v>0</v>
      </c>
    </row>
    <row r="129" spans="1:8" s="18" customFormat="1" ht="12.75">
      <c r="A129" s="4" t="s">
        <v>188</v>
      </c>
      <c r="B129" s="9" t="s">
        <v>137</v>
      </c>
      <c r="C129" s="2" t="s">
        <v>223</v>
      </c>
      <c r="D129" s="2"/>
      <c r="E129" s="2" t="s">
        <v>4</v>
      </c>
      <c r="F129" s="3">
        <f t="shared" si="7"/>
        <v>3000</v>
      </c>
      <c r="G129" s="3">
        <f t="shared" si="7"/>
        <v>0</v>
      </c>
      <c r="H129" s="3">
        <f t="shared" si="4"/>
        <v>0</v>
      </c>
    </row>
    <row r="130" spans="1:8" s="18" customFormat="1" ht="25.5">
      <c r="A130" s="4" t="s">
        <v>189</v>
      </c>
      <c r="B130" s="9" t="s">
        <v>155</v>
      </c>
      <c r="C130" s="2" t="s">
        <v>224</v>
      </c>
      <c r="D130" s="2"/>
      <c r="E130" s="2" t="s">
        <v>4</v>
      </c>
      <c r="F130" s="3">
        <f t="shared" si="7"/>
        <v>3000</v>
      </c>
      <c r="G130" s="3">
        <f t="shared" si="7"/>
        <v>0</v>
      </c>
      <c r="H130" s="3">
        <f t="shared" si="4"/>
        <v>0</v>
      </c>
    </row>
    <row r="131" spans="1:8" s="18" customFormat="1" ht="40.5" customHeight="1">
      <c r="A131" s="4" t="s">
        <v>190</v>
      </c>
      <c r="B131" s="9" t="s">
        <v>161</v>
      </c>
      <c r="C131" s="2" t="s">
        <v>228</v>
      </c>
      <c r="D131" s="2"/>
      <c r="E131" s="2" t="s">
        <v>4</v>
      </c>
      <c r="F131" s="3">
        <f t="shared" si="7"/>
        <v>3000</v>
      </c>
      <c r="G131" s="3">
        <f t="shared" si="7"/>
        <v>0</v>
      </c>
      <c r="H131" s="3">
        <f t="shared" si="4"/>
        <v>0</v>
      </c>
    </row>
    <row r="132" spans="1:8" s="18" customFormat="1" ht="12.75">
      <c r="A132" s="4" t="s">
        <v>191</v>
      </c>
      <c r="B132" s="9" t="s">
        <v>157</v>
      </c>
      <c r="C132" s="2" t="s">
        <v>228</v>
      </c>
      <c r="D132" s="2" t="s">
        <v>31</v>
      </c>
      <c r="E132" s="2" t="s">
        <v>4</v>
      </c>
      <c r="F132" s="3">
        <f t="shared" si="7"/>
        <v>3000</v>
      </c>
      <c r="G132" s="3">
        <f t="shared" si="7"/>
        <v>0</v>
      </c>
      <c r="H132" s="3">
        <f t="shared" si="4"/>
        <v>0</v>
      </c>
    </row>
    <row r="133" spans="1:8" s="18" customFormat="1" ht="14.25" customHeight="1">
      <c r="A133" s="4" t="s">
        <v>14</v>
      </c>
      <c r="B133" s="9" t="s">
        <v>158</v>
      </c>
      <c r="C133" s="2" t="s">
        <v>228</v>
      </c>
      <c r="D133" s="2" t="s">
        <v>32</v>
      </c>
      <c r="E133" s="2" t="s">
        <v>4</v>
      </c>
      <c r="F133" s="3">
        <v>3000</v>
      </c>
      <c r="G133" s="3">
        <v>0</v>
      </c>
      <c r="H133" s="3">
        <f t="shared" si="4"/>
        <v>0</v>
      </c>
    </row>
    <row r="134" spans="1:8" s="5" customFormat="1" ht="14.25" customHeight="1">
      <c r="A134" s="4" t="s">
        <v>192</v>
      </c>
      <c r="B134" s="9" t="s">
        <v>152</v>
      </c>
      <c r="C134" s="2"/>
      <c r="D134" s="2"/>
      <c r="E134" s="13" t="s">
        <v>25</v>
      </c>
      <c r="F134" s="3">
        <f aca="true" t="shared" si="8" ref="F134:G136">F135</f>
        <v>70420.62</v>
      </c>
      <c r="G134" s="3">
        <f t="shared" si="8"/>
        <v>70420.62</v>
      </c>
      <c r="H134" s="3">
        <f t="shared" si="4"/>
        <v>100</v>
      </c>
    </row>
    <row r="135" spans="1:8" s="5" customFormat="1" ht="15" customHeight="1">
      <c r="A135" s="4" t="s">
        <v>193</v>
      </c>
      <c r="B135" s="9" t="s">
        <v>153</v>
      </c>
      <c r="C135" s="2"/>
      <c r="D135" s="2"/>
      <c r="E135" s="2" t="s">
        <v>24</v>
      </c>
      <c r="F135" s="3">
        <f t="shared" si="8"/>
        <v>70420.62</v>
      </c>
      <c r="G135" s="3">
        <f t="shared" si="8"/>
        <v>70420.62</v>
      </c>
      <c r="H135" s="3">
        <f t="shared" si="4"/>
        <v>100</v>
      </c>
    </row>
    <row r="136" spans="1:8" s="5" customFormat="1" ht="15.75" customHeight="1">
      <c r="A136" s="4" t="s">
        <v>194</v>
      </c>
      <c r="B136" s="9" t="s">
        <v>137</v>
      </c>
      <c r="C136" s="2" t="s">
        <v>223</v>
      </c>
      <c r="D136" s="2"/>
      <c r="E136" s="2" t="s">
        <v>24</v>
      </c>
      <c r="F136" s="3">
        <f t="shared" si="8"/>
        <v>70420.62</v>
      </c>
      <c r="G136" s="3">
        <f t="shared" si="8"/>
        <v>70420.62</v>
      </c>
      <c r="H136" s="3">
        <f t="shared" si="4"/>
        <v>100</v>
      </c>
    </row>
    <row r="137" spans="1:8" s="5" customFormat="1" ht="16.5" customHeight="1">
      <c r="A137" s="4" t="s">
        <v>195</v>
      </c>
      <c r="B137" s="9" t="s">
        <v>155</v>
      </c>
      <c r="C137" s="2" t="s">
        <v>224</v>
      </c>
      <c r="D137" s="2"/>
      <c r="E137" s="2" t="s">
        <v>24</v>
      </c>
      <c r="F137" s="3">
        <f>F138+F140</f>
        <v>70420.62</v>
      </c>
      <c r="G137" s="3">
        <f>G138+G140</f>
        <v>70420.62</v>
      </c>
      <c r="H137" s="3">
        <f t="shared" si="4"/>
        <v>100</v>
      </c>
    </row>
    <row r="138" spans="1:8" s="5" customFormat="1" ht="16.5" customHeight="1">
      <c r="A138" s="4" t="s">
        <v>196</v>
      </c>
      <c r="B138" s="9" t="s">
        <v>154</v>
      </c>
      <c r="C138" s="2" t="s">
        <v>229</v>
      </c>
      <c r="D138" s="2" t="s">
        <v>14</v>
      </c>
      <c r="E138" s="2" t="s">
        <v>24</v>
      </c>
      <c r="F138" s="3">
        <f>F139</f>
        <v>69694.4</v>
      </c>
      <c r="G138" s="3">
        <f>G139</f>
        <v>69694.4</v>
      </c>
      <c r="H138" s="3">
        <f t="shared" si="4"/>
        <v>100</v>
      </c>
    </row>
    <row r="139" spans="1:8" s="5" customFormat="1" ht="16.5" customHeight="1">
      <c r="A139" s="4" t="s">
        <v>197</v>
      </c>
      <c r="B139" s="9" t="s">
        <v>154</v>
      </c>
      <c r="C139" s="2" t="s">
        <v>229</v>
      </c>
      <c r="D139" s="2" t="s">
        <v>131</v>
      </c>
      <c r="E139" s="2" t="s">
        <v>24</v>
      </c>
      <c r="F139" s="3">
        <v>69694.4</v>
      </c>
      <c r="G139" s="3">
        <v>69694.4</v>
      </c>
      <c r="H139" s="3">
        <f t="shared" si="4"/>
        <v>100</v>
      </c>
    </row>
    <row r="140" spans="1:8" s="5" customFormat="1" ht="40.5" customHeight="1">
      <c r="A140" s="4" t="s">
        <v>198</v>
      </c>
      <c r="B140" s="9" t="s">
        <v>154</v>
      </c>
      <c r="C140" s="2" t="s">
        <v>229</v>
      </c>
      <c r="D140" s="2" t="s">
        <v>20</v>
      </c>
      <c r="E140" s="2" t="s">
        <v>24</v>
      </c>
      <c r="F140" s="3">
        <f>F141</f>
        <v>726.22</v>
      </c>
      <c r="G140" s="3">
        <f>G141</f>
        <v>726.22</v>
      </c>
      <c r="H140" s="3">
        <f t="shared" si="4"/>
        <v>100</v>
      </c>
    </row>
    <row r="141" spans="1:8" s="5" customFormat="1" ht="36" customHeight="1">
      <c r="A141" s="4" t="s">
        <v>121</v>
      </c>
      <c r="B141" s="9" t="s">
        <v>154</v>
      </c>
      <c r="C141" s="2" t="s">
        <v>229</v>
      </c>
      <c r="D141" s="2" t="s">
        <v>18</v>
      </c>
      <c r="E141" s="2" t="s">
        <v>24</v>
      </c>
      <c r="F141" s="3">
        <v>726.22</v>
      </c>
      <c r="G141" s="3">
        <v>726.22</v>
      </c>
      <c r="H141" s="3">
        <f t="shared" si="4"/>
        <v>100</v>
      </c>
    </row>
    <row r="142" spans="1:8" s="5" customFormat="1" ht="29.25" customHeight="1">
      <c r="A142" s="4" t="s">
        <v>27</v>
      </c>
      <c r="B142" s="9" t="s">
        <v>28</v>
      </c>
      <c r="C142" s="2"/>
      <c r="D142" s="2"/>
      <c r="E142" s="13" t="s">
        <v>22</v>
      </c>
      <c r="F142" s="3">
        <f aca="true" t="shared" si="9" ref="F142:G145">F143</f>
        <v>13070</v>
      </c>
      <c r="G142" s="3">
        <f t="shared" si="9"/>
        <v>13070</v>
      </c>
      <c r="H142" s="3">
        <f t="shared" si="4"/>
        <v>100</v>
      </c>
    </row>
    <row r="143" spans="1:8" s="5" customFormat="1" ht="15.75" customHeight="1">
      <c r="A143" s="4" t="s">
        <v>15</v>
      </c>
      <c r="B143" s="9" t="s">
        <v>178</v>
      </c>
      <c r="C143" s="2"/>
      <c r="D143" s="2"/>
      <c r="E143" s="2" t="s">
        <v>169</v>
      </c>
      <c r="F143" s="3">
        <f t="shared" si="9"/>
        <v>13070</v>
      </c>
      <c r="G143" s="3">
        <f t="shared" si="9"/>
        <v>13070</v>
      </c>
      <c r="H143" s="3">
        <f t="shared" si="4"/>
        <v>100</v>
      </c>
    </row>
    <row r="144" spans="1:8" s="5" customFormat="1" ht="15.75" customHeight="1">
      <c r="A144" s="4" t="s">
        <v>16</v>
      </c>
      <c r="B144" s="9" t="s">
        <v>137</v>
      </c>
      <c r="C144" s="2" t="s">
        <v>223</v>
      </c>
      <c r="D144" s="2"/>
      <c r="E144" s="2" t="s">
        <v>169</v>
      </c>
      <c r="F144" s="3">
        <f t="shared" si="9"/>
        <v>13070</v>
      </c>
      <c r="G144" s="3">
        <f t="shared" si="9"/>
        <v>13070</v>
      </c>
      <c r="H144" s="3">
        <f t="shared" si="4"/>
        <v>100</v>
      </c>
    </row>
    <row r="145" spans="1:8" s="5" customFormat="1" ht="28.5" customHeight="1">
      <c r="A145" s="4" t="s">
        <v>122</v>
      </c>
      <c r="B145" s="33" t="s">
        <v>199</v>
      </c>
      <c r="C145" s="2" t="s">
        <v>224</v>
      </c>
      <c r="D145" s="2" t="s">
        <v>3</v>
      </c>
      <c r="E145" s="2" t="s">
        <v>169</v>
      </c>
      <c r="F145" s="3">
        <f t="shared" si="9"/>
        <v>13070</v>
      </c>
      <c r="G145" s="3">
        <f t="shared" si="9"/>
        <v>13070</v>
      </c>
      <c r="H145" s="3">
        <f t="shared" si="4"/>
        <v>100</v>
      </c>
    </row>
    <row r="146" spans="1:8" s="5" customFormat="1" ht="44.25" customHeight="1">
      <c r="A146" s="4" t="s">
        <v>123</v>
      </c>
      <c r="B146" s="34" t="s">
        <v>200</v>
      </c>
      <c r="C146" s="2" t="s">
        <v>230</v>
      </c>
      <c r="D146" s="2" t="s">
        <v>135</v>
      </c>
      <c r="E146" s="2" t="s">
        <v>169</v>
      </c>
      <c r="F146" s="3">
        <v>13070</v>
      </c>
      <c r="G146" s="3">
        <v>13070</v>
      </c>
      <c r="H146" s="3">
        <f t="shared" si="4"/>
        <v>100</v>
      </c>
    </row>
    <row r="147" spans="1:8" s="5" customFormat="1" ht="12.75">
      <c r="A147" s="4" t="s">
        <v>124</v>
      </c>
      <c r="B147" s="10" t="s">
        <v>26</v>
      </c>
      <c r="C147" s="15"/>
      <c r="D147" s="15"/>
      <c r="E147" s="15"/>
      <c r="F147" s="17">
        <f>F12+F82+F85+F121+F134+F142</f>
        <v>5323627.72</v>
      </c>
      <c r="G147" s="17">
        <f>G12+G82+G85+G121+G134+G142</f>
        <v>5283049.05</v>
      </c>
      <c r="H147" s="3">
        <f t="shared" si="4"/>
        <v>99.23776281636763</v>
      </c>
    </row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</sheetData>
  <sheetProtection/>
  <mergeCells count="3">
    <mergeCell ref="A6:H6"/>
    <mergeCell ref="C3:H3"/>
    <mergeCell ref="D2:H2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2014-01-28T13:04:43Z</cp:lastPrinted>
  <dcterms:created xsi:type="dcterms:W3CDTF">2008-09-19T09:19:36Z</dcterms:created>
  <dcterms:modified xsi:type="dcterms:W3CDTF">2020-05-06T03:30:37Z</dcterms:modified>
  <cp:category/>
  <cp:version/>
  <cp:contentType/>
  <cp:contentStatus/>
</cp:coreProperties>
</file>