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/>
  <calcPr fullCalcOnLoad="1"/>
</workbook>
</file>

<file path=xl/sharedStrings.xml><?xml version="1.0" encoding="utf-8"?>
<sst xmlns="http://schemas.openxmlformats.org/spreadsheetml/2006/main" count="609" uniqueCount="159">
  <si>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</si>
  <si>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</si>
  <si>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</si>
  <si>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</si>
  <si>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</si>
  <si>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00</t>
  </si>
  <si>
    <t>000</t>
  </si>
  <si>
    <t>0000</t>
  </si>
  <si>
    <t>01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</si>
  <si>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</si>
  <si>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</si>
  <si>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</si>
  <si>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</si>
  <si>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</si>
  <si>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</si>
  <si>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</si>
  <si>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040</t>
  </si>
  <si>
    <t>05</t>
  </si>
  <si>
    <t>НАЛОГИ НА СОВОКУПНЫЙ ДОХОД</t>
  </si>
  <si>
    <t>03</t>
  </si>
  <si>
    <t>1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</si>
  <si>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</si>
  <si>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</si>
  <si>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</si>
  <si>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</si>
  <si>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120</t>
  </si>
  <si>
    <t>16</t>
  </si>
  <si>
    <t>30</t>
  </si>
  <si>
    <t>030</t>
  </si>
  <si>
    <t>3</t>
  </si>
  <si>
    <t>130</t>
  </si>
  <si>
    <t>182</t>
  </si>
  <si>
    <t>045</t>
  </si>
  <si>
    <t>10</t>
  </si>
  <si>
    <t>13</t>
  </si>
  <si>
    <t>09</t>
  </si>
  <si>
    <t>25</t>
  </si>
  <si>
    <t>14</t>
  </si>
  <si>
    <t>28</t>
  </si>
  <si>
    <t>ДОХОДЫ ОТ ПРОДАЖИ МАТЕРИАЛЬНЫХ И НЕМАТЕРИАЛЬНЫХ АКТИВОВ</t>
  </si>
  <si>
    <t xml:space="preserve">Единый сельскохозяйственный налог </t>
  </si>
  <si>
    <t>КБК</t>
  </si>
  <si>
    <t>ВСЕГО  ДОХОДОВ:</t>
  </si>
  <si>
    <t>163</t>
  </si>
  <si>
    <t>№ строки</t>
  </si>
  <si>
    <t>ДОХОДЫ ОТ ОКАЗАНИЯ ПЛАТНЫХ УСЛУГ И КОМПЕНСАЦИИ ЗАТРАТ ГОСУДАРСТВА</t>
  </si>
  <si>
    <t>2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</si>
  <si>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</si>
  <si>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</si>
  <si>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</si>
  <si>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</si>
  <si>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</si>
  <si>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430</t>
  </si>
  <si>
    <t>4</t>
  </si>
  <si>
    <t>5</t>
  </si>
  <si>
    <t>6</t>
  </si>
  <si>
    <t>8</t>
  </si>
  <si>
    <t>9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</si>
  <si>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</si>
  <si>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</si>
  <si>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</si>
  <si>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</si>
  <si>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</si>
  <si>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</si>
  <si>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</si>
  <si>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</si>
  <si>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</si>
  <si>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</si>
  <si>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</si>
  <si>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</si>
  <si>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31</t>
  </si>
  <si>
    <t>32</t>
  </si>
  <si>
    <t>33</t>
  </si>
  <si>
    <t>35</t>
  </si>
  <si>
    <t>36</t>
  </si>
  <si>
    <t>37</t>
  </si>
  <si>
    <t>151</t>
  </si>
  <si>
    <t>46</t>
  </si>
  <si>
    <t>999</t>
  </si>
  <si>
    <t>003</t>
  </si>
  <si>
    <t>024</t>
  </si>
  <si>
    <t>015</t>
  </si>
  <si>
    <t>013</t>
  </si>
  <si>
    <t>7</t>
  </si>
  <si>
    <t>Единый налог на вмененный доход для отдельных видов деятельности (за налоговые периоды, истекшие до 1 января 2011 года)</t>
  </si>
  <si>
    <t>001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</si>
  <si>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</si>
  <si>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</si>
  <si>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</si>
  <si>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47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</si>
  <si>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</si>
  <si>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</si>
  <si>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</si>
  <si>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</si>
  <si>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</si>
  <si>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</si>
  <si>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</si>
  <si>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</si>
  <si>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48</t>
  </si>
  <si>
    <t>НАЛОГОВЫЕ И НЕНАЛОГОВЫЕ ДОХОДЫ</t>
  </si>
  <si>
    <t>код администратора</t>
  </si>
  <si>
    <t>Код группы</t>
  </si>
  <si>
    <t>Код подгруппы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</si>
  <si>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 лиц на основании патента в соответствии со  статьей 227.1 НКРФ</t>
  </si>
  <si>
    <t>Налог на доходы физических лиц с доходов, полученных от оуществления деятельности физическими   лицами, зарегистрированными в качестве индивидуальных предпринимателей, нотариусов, занимающихся частной практикой, адвокатов, учредивших  адвокатские кабинеты, и других лиц, занимающихся частной практикой  в соответствии со статьей 227 НКРФ</t>
  </si>
  <si>
    <t>Налог на доходы физических лиц с доходов, источником которых является налоговый агент, за исключением доходов, в отношении   которых исчисление и уплата налога осуществляются в соответствии  со  статьями 227, 227.1 и 228 НКРФ</t>
  </si>
  <si>
    <t>065</t>
  </si>
  <si>
    <t>Прочие доходы от компенсации затрат государства</t>
  </si>
  <si>
    <t>07</t>
  </si>
  <si>
    <t>180</t>
  </si>
  <si>
    <t>Прочие безвозмездные поступления</t>
  </si>
  <si>
    <t>Субвенции местным бюджетам на выполнение передаваемых полномочий субъектов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</si>
  <si>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</si>
  <si>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</si>
  <si>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</si>
  <si>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</si>
  <si>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</si>
  <si>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</si>
  <si>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</si>
  <si>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</si>
  <si>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ТОВАРЫ (РАБОТЫ, УСЛУГИ), РЕАЛИЗУЕМЫЕ НА ТЕРРИТОРИИ РОССИЙСКОЙ ФЕДЕРАЦИИ</t>
  </si>
  <si>
    <t>7555</t>
  </si>
  <si>
    <t>7514</t>
  </si>
  <si>
    <t>Налог на доходы физических лиц с доходов,  полученных физическими лицами в соответствии со статьей 228 НКРФ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</si>
  <si>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</si>
  <si>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</si>
  <si>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</si>
  <si>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поселений</t>
  </si>
  <si>
    <t>Дотации бюджетам поселений на поддержку мер по обеспечению сбалансированности бюджетов</t>
  </si>
  <si>
    <t xml:space="preserve">Субсидии бюджетам поселений на организацию и проведение акарицидных обработок мест массового отдыха населения </t>
  </si>
  <si>
    <t>Доходы 
2016 года</t>
  </si>
  <si>
    <t>Прочие безвозмездные поступления в бюджеты поселений</t>
  </si>
  <si>
    <t>НАЛОГИ НА ИМУЩЕСТВО</t>
  </si>
  <si>
    <t>Налог на имущество физ.лиц</t>
  </si>
  <si>
    <t>Земельный налог</t>
  </si>
  <si>
    <t>Земельный налог, взимаемый по ставке установленной подпунктом 1 пункта 1 статьи 394 НК РФ</t>
  </si>
  <si>
    <t>Земельный налог, взимаемый по ставке установленной подпунктом 1 пункта 1 статьи 394 НК РФ, зачисляемый в бюджеты поселений</t>
  </si>
  <si>
    <t>56</t>
  </si>
  <si>
    <t xml:space="preserve">Приложение  4 </t>
  </si>
  <si>
    <t>"О бюджете Амыльского сельсовета</t>
  </si>
  <si>
    <t>Доходы 
2017 года</t>
  </si>
  <si>
    <t>04</t>
  </si>
  <si>
    <t>Иные межбюджетные трансферты</t>
  </si>
  <si>
    <t>2721</t>
  </si>
  <si>
    <t>Иные межбюджетные трансферты, передаваемые бюджетам поселений</t>
  </si>
  <si>
    <t>043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</si>
  <si>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</si>
  <si>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</t>
  </si>
  <si>
    <t>на 2016 и плановый период 2017 -2018</t>
  </si>
  <si>
    <r>
      <t xml:space="preserve">Доходы бюджета Амыльского  сельсовета на  2016 год и плановый период 2017-2018 годов                                  </t>
    </r>
    <r>
      <rPr>
        <sz val="10"/>
        <rFont val="Times New Roman"/>
        <family val="1"/>
      </rPr>
      <t xml:space="preserve"> годов</t>
    </r>
    <r>
      <rPr>
        <b/>
        <sz val="10"/>
        <rFont val="Times New Roman"/>
        <family val="1"/>
      </rPr>
      <t>"</t>
    </r>
  </si>
  <si>
    <t>( руб.)</t>
  </si>
  <si>
    <t>Доходы 
2018 года</t>
  </si>
  <si>
    <t>к решению от 25.12.2015г</t>
  </si>
  <si>
    <t>№ 10-Р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</si>
  <si>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</si>
  <si>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</si>
  <si>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бюджетам сельских поселений на выравнивание бюджетной обеспеченности
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</si>
  <si>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</si>
  <si>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Налог на имущество физ.лиц, взимаемый по ставкам, применяемым к объектам налогообложения, расположенным в границах сельских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</si>
</sst>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#,##0.000"/>
    <numFmt numFmtId="168" formatCode="_-* #,##0.0_р_._-;\-* #,##0.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"/>
    <numFmt numFmtId="174" formatCode="#,##0.00000"/>
    <numFmt numFmtId="175" formatCode="#,##0.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10" xfId="53" applyNumberFormat="1" applyFont="1" applyFill="1" applyBorder="1" applyAlignment="1">
      <alignment horizontal="justify" vertical="top" wrapText="1"/>
      <protection/>
    </xf>
    <xf numFmtId="49" fontId="5" fillId="0" borderId="10" xfId="0" applyNumberFormat="1" applyFont="1" applyFill="1" applyBorder="1" applyAlignment="1">
      <alignment wrapText="1"/>
    </xf>
    <xf numFmtId="0" fontId="5" fillId="0" borderId="10" xfId="53" applyNumberFormat="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5" fillId="0" borderId="0" xfId="0" applyFont="1" applyAlignment="1">
      <alignment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54" applyNumberFormat="1" applyFont="1" applyFill="1" applyBorder="1" applyAlignment="1">
      <alignment horizontal="center"/>
      <protection/>
    </xf>
    <xf numFmtId="166" fontId="4" fillId="24" borderId="10" xfId="0" applyNumberFormat="1" applyFont="1" applyFill="1" applyBorder="1" applyAlignment="1">
      <alignment/>
    </xf>
    <xf numFmtId="166" fontId="5" fillId="24" borderId="10" xfId="0" applyNumberFormat="1" applyFont="1" applyFill="1" applyBorder="1" applyAlignment="1">
      <alignment/>
    </xf>
    <xf numFmtId="166" fontId="5" fillId="0" borderId="10" xfId="54" applyNumberFormat="1" applyFont="1" applyFill="1" applyBorder="1">
      <alignment/>
      <protection/>
    </xf>
    <xf numFmtId="166" fontId="5" fillId="0" borderId="11" xfId="54" applyNumberFormat="1" applyFont="1" applyFill="1" applyBorder="1">
      <alignment/>
      <protection/>
    </xf>
    <xf numFmtId="166" fontId="4" fillId="24" borderId="12" xfId="0" applyNumberFormat="1" applyFont="1" applyFill="1" applyBorder="1" applyAlignment="1">
      <alignment/>
    </xf>
    <xf numFmtId="166" fontId="5" fillId="24" borderId="12" xfId="0" applyNumberFormat="1" applyFont="1" applyFill="1" applyBorder="1" applyAlignment="1">
      <alignment/>
    </xf>
    <xf numFmtId="166" fontId="5" fillId="24" borderId="12" xfId="0" applyNumberFormat="1" applyFont="1" applyFill="1" applyBorder="1" applyAlignment="1">
      <alignment/>
    </xf>
    <xf numFmtId="166" fontId="5" fillId="24" borderId="10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4" fillId="2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7" fillId="0" borderId="10" xfId="54" applyNumberFormat="1" applyFont="1" applyBorder="1" applyAlignment="1" applyProtection="1">
      <alignment horizontal="center" vertical="top"/>
      <protection/>
    </xf>
    <xf numFmtId="49" fontId="7" fillId="0" borderId="10" xfId="54" applyNumberFormat="1" applyFont="1" applyFill="1" applyBorder="1" applyAlignment="1" applyProtection="1">
      <alignment horizontal="center" vertical="top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 applyProtection="1">
      <alignment horizontal="justify" vertical="center"/>
      <protection/>
    </xf>
    <xf numFmtId="49" fontId="5" fillId="0" borderId="10" xfId="54" applyNumberFormat="1" applyFont="1" applyBorder="1" applyProtection="1">
      <alignment/>
      <protection/>
    </xf>
    <xf numFmtId="49" fontId="5" fillId="0" borderId="10" xfId="54" applyNumberFormat="1" applyFont="1" applyBorder="1" applyAlignment="1" applyProtection="1">
      <alignment vertical="center" wrapText="1"/>
      <protection/>
    </xf>
    <xf numFmtId="0" fontId="5" fillId="0" borderId="10" xfId="55" applyNumberFormat="1" applyFont="1" applyFill="1" applyBorder="1" applyAlignment="1">
      <alignment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53" applyNumberFormat="1" applyFont="1" applyFill="1" applyBorder="1" applyAlignment="1">
      <alignment vertical="top" wrapText="1"/>
      <protection/>
    </xf>
    <xf numFmtId="0" fontId="25" fillId="0" borderId="0" xfId="0" applyFont="1" applyFill="1" applyAlignment="1">
      <alignment/>
    </xf>
    <xf numFmtId="4" fontId="4" fillId="24" borderId="10" xfId="0" applyNumberFormat="1" applyFont="1" applyFill="1" applyBorder="1" applyAlignment="1">
      <alignment/>
    </xf>
    <xf numFmtId="4" fontId="4" fillId="24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Обычный_районный бюдж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7">
      <selection activeCell="K22" sqref="K22"/>
    </sheetView>
  </sheetViews>
  <sheetFormatPr defaultColWidth="9.00390625" defaultRowHeight="12.75"/>
  <cols>
    <col min="1" max="1" width="2.25390625" style="0" customWidth="1"/>
    <col min="2" max="3" width="3.875" style="0" customWidth="1"/>
    <col min="4" max="4" width="2.125" style="0" customWidth="1"/>
    <col min="5" max="6" width="3.75390625" style="0" customWidth="1"/>
    <col min="7" max="7" width="4.75390625" style="0" customWidth="1"/>
    <col min="8" max="8" width="3.75390625" style="0" customWidth="1"/>
    <col min="9" max="9" width="4.875" style="0" customWidth="1"/>
    <col min="10" max="10" width="3.875" style="0" customWidth="1"/>
    <col min="11" max="11" width="60.25390625" style="0" customWidth="1"/>
    <col min="12" max="12" width="12.25390625" style="22" customWidth="1"/>
    <col min="13" max="13" width="11.25390625" style="22" customWidth="1"/>
    <col min="14" max="14" width="12.125" style="22" customWidth="1"/>
    <col min="15" max="15" width="8.75390625" style="0" customWidth="1"/>
    <col min="16" max="16" width="13.375" style="0" customWidth="1"/>
  </cols>
  <sheetData>
    <row r="1" ht="12.75">
      <c r="L1" s="22" t="s">
        <v>138</v>
      </c>
    </row>
    <row r="2" spans="12:14" ht="12.75">
      <c r="L2" s="22" t="s">
        <v>152</v>
      </c>
      <c r="N2" s="22" t="s">
        <v>153</v>
      </c>
    </row>
    <row r="3" ht="12.75">
      <c r="L3" s="22" t="s">
        <v>139</v>
      </c>
    </row>
    <row r="4" ht="12.75">
      <c r="L4" s="22" t="s">
        <v>148</v>
      </c>
    </row>
    <row r="5" spans="1:14" s="1" customFormat="1" ht="22.5" customHeight="1">
      <c r="A5" s="15"/>
      <c r="B5" s="16"/>
      <c r="C5" s="64" t="s">
        <v>149</v>
      </c>
      <c r="D5" s="64"/>
      <c r="E5" s="64"/>
      <c r="F5" s="64"/>
      <c r="G5" s="64"/>
      <c r="H5" s="64"/>
      <c r="I5" s="64"/>
      <c r="J5" s="64"/>
      <c r="K5" s="64"/>
      <c r="L5" s="64"/>
      <c r="M5" s="24"/>
      <c r="N5" s="24"/>
    </row>
    <row r="6" spans="1:14" s="1" customFormat="1" ht="12.75">
      <c r="A6" s="15"/>
      <c r="B6" s="15"/>
      <c r="C6" s="17"/>
      <c r="D6" s="17"/>
      <c r="E6" s="17"/>
      <c r="F6" s="17"/>
      <c r="G6" s="17"/>
      <c r="H6" s="17"/>
      <c r="I6" s="17"/>
      <c r="J6" s="17"/>
      <c r="K6" s="18"/>
      <c r="L6" s="24"/>
      <c r="M6" s="24"/>
      <c r="N6" s="25" t="s">
        <v>150</v>
      </c>
    </row>
    <row r="7" spans="1:14" s="1" customFormat="1" ht="12.75" customHeight="1">
      <c r="A7" s="15"/>
      <c r="B7" s="65" t="s">
        <v>44</v>
      </c>
      <c r="C7" s="66" t="s">
        <v>41</v>
      </c>
      <c r="D7" s="66"/>
      <c r="E7" s="66"/>
      <c r="F7" s="66"/>
      <c r="G7" s="66"/>
      <c r="H7" s="66"/>
      <c r="I7" s="66"/>
      <c r="J7" s="66"/>
      <c r="K7" s="66" t="s">
        <v>9</v>
      </c>
      <c r="L7" s="62" t="s">
        <v>130</v>
      </c>
      <c r="M7" s="62" t="s">
        <v>140</v>
      </c>
      <c r="N7" s="62" t="s">
        <v>151</v>
      </c>
    </row>
    <row r="8" spans="1:14" s="1" customFormat="1" ht="12.75">
      <c r="A8" s="15"/>
      <c r="B8" s="65"/>
      <c r="C8" s="66"/>
      <c r="D8" s="66"/>
      <c r="E8" s="66"/>
      <c r="F8" s="66"/>
      <c r="G8" s="66"/>
      <c r="H8" s="66"/>
      <c r="I8" s="66"/>
      <c r="J8" s="66"/>
      <c r="K8" s="67"/>
      <c r="L8" s="63"/>
      <c r="M8" s="63"/>
      <c r="N8" s="63"/>
    </row>
    <row r="9" spans="1:14" s="1" customFormat="1" ht="90.75" customHeight="1">
      <c r="A9" s="15"/>
      <c r="B9" s="65"/>
      <c r="C9" s="19" t="s">
        <v>100</v>
      </c>
      <c r="D9" s="19" t="s">
        <v>101</v>
      </c>
      <c r="E9" s="19" t="s">
        <v>102</v>
      </c>
      <c r="F9" s="19" t="s">
        <v>0</v>
      </c>
      <c r="G9" s="19" t="s">
        <v>1</v>
      </c>
      <c r="H9" s="19" t="s">
        <v>2</v>
      </c>
      <c r="I9" s="19" t="s">
        <v>3</v>
      </c>
      <c r="J9" s="19" t="s">
        <v>4</v>
      </c>
      <c r="K9" s="67"/>
      <c r="L9" s="63"/>
      <c r="M9" s="63"/>
      <c r="N9" s="63"/>
    </row>
    <row r="10" spans="1:14" s="1" customFormat="1" ht="12.75">
      <c r="A10" s="15"/>
      <c r="B10" s="9" t="s">
        <v>20</v>
      </c>
      <c r="C10" s="14" t="s">
        <v>6</v>
      </c>
      <c r="D10" s="14">
        <v>1</v>
      </c>
      <c r="E10" s="14" t="s">
        <v>5</v>
      </c>
      <c r="F10" s="14" t="s">
        <v>5</v>
      </c>
      <c r="G10" s="14" t="s">
        <v>6</v>
      </c>
      <c r="H10" s="14" t="s">
        <v>5</v>
      </c>
      <c r="I10" s="14" t="s">
        <v>7</v>
      </c>
      <c r="J10" s="14" t="s">
        <v>6</v>
      </c>
      <c r="K10" s="11" t="s">
        <v>99</v>
      </c>
      <c r="L10" s="30">
        <f>L11+L17+L23+L35+L41+L44+L27</f>
        <v>388800</v>
      </c>
      <c r="M10" s="30">
        <f>M11+M17+M23+M35+M41+M44+M27</f>
        <v>381380</v>
      </c>
      <c r="N10" s="30">
        <f>N11+N17+N23+N35+N41+N44+N27</f>
        <v>408150</v>
      </c>
    </row>
    <row r="11" spans="1:14" s="2" customFormat="1" ht="12.75">
      <c r="A11" s="15"/>
      <c r="B11" s="9" t="s">
        <v>46</v>
      </c>
      <c r="C11" s="20" t="s">
        <v>31</v>
      </c>
      <c r="D11" s="20">
        <v>1</v>
      </c>
      <c r="E11" s="20" t="s">
        <v>8</v>
      </c>
      <c r="F11" s="20" t="s">
        <v>5</v>
      </c>
      <c r="G11" s="20" t="s">
        <v>6</v>
      </c>
      <c r="H11" s="20" t="s">
        <v>5</v>
      </c>
      <c r="I11" s="20" t="s">
        <v>7</v>
      </c>
      <c r="J11" s="20" t="s">
        <v>6</v>
      </c>
      <c r="K11" s="7" t="s">
        <v>10</v>
      </c>
      <c r="L11" s="31">
        <f>L12</f>
        <v>199800</v>
      </c>
      <c r="M11" s="31">
        <f>M12</f>
        <v>219180</v>
      </c>
      <c r="N11" s="31">
        <f>N12</f>
        <v>240350</v>
      </c>
    </row>
    <row r="12" spans="1:14" s="3" customFormat="1" ht="12.75">
      <c r="A12" s="15"/>
      <c r="B12" s="9" t="s">
        <v>29</v>
      </c>
      <c r="C12" s="20" t="s">
        <v>31</v>
      </c>
      <c r="D12" s="20">
        <v>1</v>
      </c>
      <c r="E12" s="20" t="s">
        <v>8</v>
      </c>
      <c r="F12" s="20" t="s">
        <v>13</v>
      </c>
      <c r="G12" s="20" t="s">
        <v>6</v>
      </c>
      <c r="H12" s="20" t="s">
        <v>8</v>
      </c>
      <c r="I12" s="20" t="s">
        <v>7</v>
      </c>
      <c r="J12" s="20" t="s">
        <v>11</v>
      </c>
      <c r="K12" s="7" t="s">
        <v>14</v>
      </c>
      <c r="L12" s="31">
        <f>SUM(L13+L14+L16+L15)</f>
        <v>199800</v>
      </c>
      <c r="M12" s="31">
        <f>M13+M14+M15+M16</f>
        <v>219180</v>
      </c>
      <c r="N12" s="31">
        <f>N13+N14+N15+N16</f>
        <v>240350</v>
      </c>
    </row>
    <row r="13" spans="1:14" s="3" customFormat="1" ht="51">
      <c r="A13" s="15"/>
      <c r="B13" s="9" t="s">
        <v>53</v>
      </c>
      <c r="C13" s="20" t="s">
        <v>31</v>
      </c>
      <c r="D13" s="20">
        <v>1</v>
      </c>
      <c r="E13" s="20" t="s">
        <v>8</v>
      </c>
      <c r="F13" s="20" t="s">
        <v>13</v>
      </c>
      <c r="G13" s="20" t="s">
        <v>12</v>
      </c>
      <c r="H13" s="20" t="s">
        <v>8</v>
      </c>
      <c r="I13" s="20" t="s">
        <v>7</v>
      </c>
      <c r="J13" s="20" t="s">
        <v>11</v>
      </c>
      <c r="K13" s="7" t="s">
        <v>105</v>
      </c>
      <c r="L13" s="31">
        <v>199800</v>
      </c>
      <c r="M13" s="31">
        <v>219180</v>
      </c>
      <c r="N13" s="31">
        <v>240350</v>
      </c>
    </row>
    <row r="14" spans="1:14" s="3" customFormat="1" ht="70.5" customHeight="1" hidden="1">
      <c r="A14" s="15"/>
      <c r="B14" s="9" t="s">
        <v>54</v>
      </c>
      <c r="C14" s="20" t="s">
        <v>31</v>
      </c>
      <c r="D14" s="20">
        <v>1</v>
      </c>
      <c r="E14" s="20" t="s">
        <v>8</v>
      </c>
      <c r="F14" s="20" t="s">
        <v>13</v>
      </c>
      <c r="G14" s="20" t="s">
        <v>15</v>
      </c>
      <c r="H14" s="20" t="s">
        <v>8</v>
      </c>
      <c r="I14" s="20" t="s">
        <v>7</v>
      </c>
      <c r="J14" s="20" t="s">
        <v>11</v>
      </c>
      <c r="K14" s="7" t="s">
        <v>104</v>
      </c>
      <c r="L14" s="31">
        <v>0</v>
      </c>
      <c r="M14" s="31">
        <v>0</v>
      </c>
      <c r="N14" s="31">
        <v>0</v>
      </c>
    </row>
    <row r="15" spans="1:14" s="3" customFormat="1" ht="30" customHeight="1" hidden="1">
      <c r="A15" s="15"/>
      <c r="B15" s="9" t="s">
        <v>55</v>
      </c>
      <c r="C15" s="20" t="s">
        <v>31</v>
      </c>
      <c r="D15" s="20" t="s">
        <v>20</v>
      </c>
      <c r="E15" s="20" t="s">
        <v>8</v>
      </c>
      <c r="F15" s="20" t="s">
        <v>13</v>
      </c>
      <c r="G15" s="20" t="s">
        <v>28</v>
      </c>
      <c r="H15" s="20" t="s">
        <v>8</v>
      </c>
      <c r="I15" s="20" t="s">
        <v>7</v>
      </c>
      <c r="J15" s="20" t="s">
        <v>11</v>
      </c>
      <c r="K15" s="21" t="s">
        <v>123</v>
      </c>
      <c r="L15" s="31">
        <v>0</v>
      </c>
      <c r="M15" s="31">
        <v>0</v>
      </c>
      <c r="N15" s="31">
        <v>0</v>
      </c>
    </row>
    <row r="16" spans="1:14" s="3" customFormat="1" ht="69" customHeight="1" hidden="1">
      <c r="A16" s="15"/>
      <c r="B16" s="9" t="s">
        <v>83</v>
      </c>
      <c r="C16" s="20" t="s">
        <v>31</v>
      </c>
      <c r="D16" s="20">
        <v>1</v>
      </c>
      <c r="E16" s="20" t="s">
        <v>8</v>
      </c>
      <c r="F16" s="20" t="s">
        <v>13</v>
      </c>
      <c r="G16" s="20" t="s">
        <v>16</v>
      </c>
      <c r="H16" s="20" t="s">
        <v>8</v>
      </c>
      <c r="I16" s="20" t="s">
        <v>7</v>
      </c>
      <c r="J16" s="20" t="s">
        <v>11</v>
      </c>
      <c r="K16" s="7" t="s">
        <v>103</v>
      </c>
      <c r="L16" s="31">
        <v>0</v>
      </c>
      <c r="M16" s="31">
        <v>0</v>
      </c>
      <c r="N16" s="31">
        <v>0</v>
      </c>
    </row>
    <row r="17" spans="1:14" s="3" customFormat="1" ht="32.25" customHeight="1">
      <c r="A17" s="15"/>
      <c r="B17" s="9" t="s">
        <v>54</v>
      </c>
      <c r="C17" s="20" t="s">
        <v>88</v>
      </c>
      <c r="D17" s="20" t="s">
        <v>20</v>
      </c>
      <c r="E17" s="20" t="s">
        <v>19</v>
      </c>
      <c r="F17" s="20" t="s">
        <v>5</v>
      </c>
      <c r="G17" s="20" t="s">
        <v>6</v>
      </c>
      <c r="H17" s="20" t="s">
        <v>5</v>
      </c>
      <c r="I17" s="20" t="s">
        <v>7</v>
      </c>
      <c r="J17" s="20" t="s">
        <v>11</v>
      </c>
      <c r="K17" s="7" t="s">
        <v>120</v>
      </c>
      <c r="L17" s="31">
        <f>L19+L20+L21+L22</f>
        <v>159300</v>
      </c>
      <c r="M17" s="31">
        <f>M19+M20+M21+M22</f>
        <v>127700</v>
      </c>
      <c r="N17" s="31">
        <f>N19+N20+N21+N22</f>
        <v>131800</v>
      </c>
    </row>
    <row r="18" spans="1:14" s="3" customFormat="1" ht="32.25" customHeight="1">
      <c r="A18" s="15"/>
      <c r="B18" s="9" t="s">
        <v>55</v>
      </c>
      <c r="C18" s="20" t="s">
        <v>88</v>
      </c>
      <c r="D18" s="20" t="s">
        <v>20</v>
      </c>
      <c r="E18" s="20" t="s">
        <v>19</v>
      </c>
      <c r="F18" s="20" t="s">
        <v>13</v>
      </c>
      <c r="G18" s="20" t="s">
        <v>6</v>
      </c>
      <c r="H18" s="20" t="s">
        <v>8</v>
      </c>
      <c r="I18" s="20" t="s">
        <v>7</v>
      </c>
      <c r="J18" s="20" t="s">
        <v>11</v>
      </c>
      <c r="K18" s="45" t="s">
        <v>113</v>
      </c>
      <c r="L18" s="31">
        <f>L19+L20+L21+L22</f>
        <v>159300</v>
      </c>
      <c r="M18" s="31">
        <f>M19+M20+M21+M22</f>
        <v>127700</v>
      </c>
      <c r="N18" s="31">
        <f>N19+N20+N21+N22</f>
        <v>131800</v>
      </c>
    </row>
    <row r="19" spans="1:14" s="3" customFormat="1" ht="32.25" customHeight="1">
      <c r="A19" s="15"/>
      <c r="B19" s="9" t="s">
        <v>83</v>
      </c>
      <c r="C19" s="29" t="s">
        <v>88</v>
      </c>
      <c r="D19" s="29" t="s">
        <v>20</v>
      </c>
      <c r="E19" s="29" t="s">
        <v>19</v>
      </c>
      <c r="F19" s="29" t="s">
        <v>13</v>
      </c>
      <c r="G19" s="29" t="s">
        <v>112</v>
      </c>
      <c r="H19" s="29" t="s">
        <v>8</v>
      </c>
      <c r="I19" s="29" t="s">
        <v>7</v>
      </c>
      <c r="J19" s="29" t="s">
        <v>11</v>
      </c>
      <c r="K19" s="45" t="s">
        <v>113</v>
      </c>
      <c r="L19" s="32">
        <v>50800</v>
      </c>
      <c r="M19" s="33">
        <v>46500</v>
      </c>
      <c r="N19" s="32">
        <v>48800</v>
      </c>
    </row>
    <row r="20" spans="1:14" s="3" customFormat="1" ht="40.5" customHeight="1">
      <c r="A20" s="15"/>
      <c r="B20" s="9" t="s">
        <v>56</v>
      </c>
      <c r="C20" s="29" t="s">
        <v>88</v>
      </c>
      <c r="D20" s="29" t="s">
        <v>20</v>
      </c>
      <c r="E20" s="29" t="s">
        <v>19</v>
      </c>
      <c r="F20" s="29" t="s">
        <v>13</v>
      </c>
      <c r="G20" s="29" t="s">
        <v>114</v>
      </c>
      <c r="H20" s="29" t="s">
        <v>8</v>
      </c>
      <c r="I20" s="29" t="s">
        <v>7</v>
      </c>
      <c r="J20" s="29" t="s">
        <v>11</v>
      </c>
      <c r="K20" s="45" t="s">
        <v>115</v>
      </c>
      <c r="L20" s="32">
        <v>1100</v>
      </c>
      <c r="M20" s="33">
        <v>900</v>
      </c>
      <c r="N20" s="32">
        <v>1000</v>
      </c>
    </row>
    <row r="21" spans="1:14" s="3" customFormat="1" ht="38.25" customHeight="1">
      <c r="A21" s="15"/>
      <c r="B21" s="9" t="s">
        <v>57</v>
      </c>
      <c r="C21" s="29" t="s">
        <v>88</v>
      </c>
      <c r="D21" s="29" t="s">
        <v>20</v>
      </c>
      <c r="E21" s="29" t="s">
        <v>19</v>
      </c>
      <c r="F21" s="29" t="s">
        <v>13</v>
      </c>
      <c r="G21" s="29" t="s">
        <v>116</v>
      </c>
      <c r="H21" s="29" t="s">
        <v>8</v>
      </c>
      <c r="I21" s="29" t="s">
        <v>7</v>
      </c>
      <c r="J21" s="29" t="s">
        <v>11</v>
      </c>
      <c r="K21" s="45" t="s">
        <v>117</v>
      </c>
      <c r="L21" s="32">
        <v>117700</v>
      </c>
      <c r="M21" s="33">
        <v>89500</v>
      </c>
      <c r="N21" s="32">
        <v>91200</v>
      </c>
    </row>
    <row r="22" spans="1:14" s="3" customFormat="1" ht="44.25" customHeight="1">
      <c r="A22" s="15"/>
      <c r="B22" s="9" t="s">
        <v>33</v>
      </c>
      <c r="C22" s="29" t="s">
        <v>88</v>
      </c>
      <c r="D22" s="29" t="s">
        <v>20</v>
      </c>
      <c r="E22" s="29" t="s">
        <v>19</v>
      </c>
      <c r="F22" s="29" t="s">
        <v>13</v>
      </c>
      <c r="G22" s="29" t="s">
        <v>118</v>
      </c>
      <c r="H22" s="29" t="s">
        <v>8</v>
      </c>
      <c r="I22" s="29" t="s">
        <v>7</v>
      </c>
      <c r="J22" s="29" t="s">
        <v>11</v>
      </c>
      <c r="K22" s="45" t="s">
        <v>119</v>
      </c>
      <c r="L22" s="32">
        <v>-10300</v>
      </c>
      <c r="M22" s="33">
        <v>-9200</v>
      </c>
      <c r="N22" s="32">
        <v>-9200</v>
      </c>
    </row>
    <row r="23" spans="1:14" s="3" customFormat="1" ht="12.75" hidden="1">
      <c r="A23" s="15"/>
      <c r="B23" s="9" t="s">
        <v>22</v>
      </c>
      <c r="C23" s="20" t="s">
        <v>31</v>
      </c>
      <c r="D23" s="20">
        <v>1</v>
      </c>
      <c r="E23" s="20" t="s">
        <v>17</v>
      </c>
      <c r="F23" s="20" t="s">
        <v>5</v>
      </c>
      <c r="G23" s="20" t="s">
        <v>6</v>
      </c>
      <c r="H23" s="20" t="s">
        <v>5</v>
      </c>
      <c r="I23" s="20" t="s">
        <v>7</v>
      </c>
      <c r="J23" s="20" t="s">
        <v>6</v>
      </c>
      <c r="K23" s="7" t="s">
        <v>18</v>
      </c>
      <c r="L23" s="31">
        <f>+L25</f>
        <v>0</v>
      </c>
      <c r="M23" s="31">
        <f>+M25</f>
        <v>0</v>
      </c>
      <c r="N23" s="31">
        <f>+N25</f>
        <v>0</v>
      </c>
    </row>
    <row r="24" spans="1:14" s="3" customFormat="1" ht="25.5" hidden="1">
      <c r="A24" s="15"/>
      <c r="B24" s="9" t="s">
        <v>37</v>
      </c>
      <c r="C24" s="20" t="s">
        <v>31</v>
      </c>
      <c r="D24" s="20" t="s">
        <v>20</v>
      </c>
      <c r="E24" s="20" t="s">
        <v>17</v>
      </c>
      <c r="F24" s="20" t="s">
        <v>13</v>
      </c>
      <c r="G24" s="20" t="s">
        <v>15</v>
      </c>
      <c r="H24" s="20" t="s">
        <v>13</v>
      </c>
      <c r="I24" s="20" t="s">
        <v>7</v>
      </c>
      <c r="J24" s="20" t="s">
        <v>11</v>
      </c>
      <c r="K24" s="7" t="s">
        <v>84</v>
      </c>
      <c r="L24" s="31">
        <v>0</v>
      </c>
      <c r="M24" s="31">
        <v>0</v>
      </c>
      <c r="N24" s="31">
        <v>0</v>
      </c>
    </row>
    <row r="25" spans="1:14" s="3" customFormat="1" ht="12.75" hidden="1">
      <c r="A25" s="15"/>
      <c r="B25" s="9" t="s">
        <v>24</v>
      </c>
      <c r="C25" s="20" t="s">
        <v>31</v>
      </c>
      <c r="D25" s="20" t="s">
        <v>20</v>
      </c>
      <c r="E25" s="20" t="s">
        <v>17</v>
      </c>
      <c r="F25" s="20" t="s">
        <v>19</v>
      </c>
      <c r="G25" s="20" t="s">
        <v>6</v>
      </c>
      <c r="H25" s="20" t="s">
        <v>5</v>
      </c>
      <c r="I25" s="20" t="s">
        <v>7</v>
      </c>
      <c r="J25" s="20" t="s">
        <v>11</v>
      </c>
      <c r="K25" s="7" t="s">
        <v>40</v>
      </c>
      <c r="L25" s="31">
        <f>L26</f>
        <v>0</v>
      </c>
      <c r="M25" s="31">
        <f>M26</f>
        <v>0</v>
      </c>
      <c r="N25" s="31">
        <f>N26</f>
        <v>0</v>
      </c>
    </row>
    <row r="26" spans="1:14" s="3" customFormat="1" ht="12.75" hidden="1">
      <c r="A26" s="15"/>
      <c r="B26" s="9" t="s">
        <v>34</v>
      </c>
      <c r="C26" s="20" t="s">
        <v>31</v>
      </c>
      <c r="D26" s="20" t="s">
        <v>20</v>
      </c>
      <c r="E26" s="20" t="s">
        <v>17</v>
      </c>
      <c r="F26" s="20" t="s">
        <v>19</v>
      </c>
      <c r="G26" s="20" t="s">
        <v>12</v>
      </c>
      <c r="H26" s="20" t="s">
        <v>8</v>
      </c>
      <c r="I26" s="20" t="s">
        <v>7</v>
      </c>
      <c r="J26" s="20" t="s">
        <v>11</v>
      </c>
      <c r="K26" s="7" t="s">
        <v>40</v>
      </c>
      <c r="L26" s="31">
        <v>0</v>
      </c>
      <c r="M26" s="31">
        <v>0</v>
      </c>
      <c r="N26" s="31">
        <v>0</v>
      </c>
    </row>
    <row r="27" spans="1:14" s="3" customFormat="1" ht="12.75">
      <c r="A27" s="15"/>
      <c r="B27" s="9" t="s">
        <v>22</v>
      </c>
      <c r="C27" s="44" t="s">
        <v>31</v>
      </c>
      <c r="D27" s="44">
        <v>1</v>
      </c>
      <c r="E27" s="44" t="s">
        <v>21</v>
      </c>
      <c r="F27" s="44" t="s">
        <v>5</v>
      </c>
      <c r="G27" s="44" t="s">
        <v>6</v>
      </c>
      <c r="H27" s="44" t="s">
        <v>5</v>
      </c>
      <c r="I27" s="44" t="s">
        <v>7</v>
      </c>
      <c r="J27" s="44" t="s">
        <v>6</v>
      </c>
      <c r="K27" s="46" t="s">
        <v>132</v>
      </c>
      <c r="L27" s="31">
        <f>L28+L30</f>
        <v>29700</v>
      </c>
      <c r="M27" s="31">
        <f>M28+M30</f>
        <v>34500</v>
      </c>
      <c r="N27" s="31">
        <f>N28+N30</f>
        <v>36000</v>
      </c>
    </row>
    <row r="28" spans="1:14" s="3" customFormat="1" ht="12.75">
      <c r="A28" s="15"/>
      <c r="B28" s="9" t="s">
        <v>24</v>
      </c>
      <c r="C28" s="43" t="s">
        <v>31</v>
      </c>
      <c r="D28" s="43" t="s">
        <v>20</v>
      </c>
      <c r="E28" s="43" t="s">
        <v>21</v>
      </c>
      <c r="F28" s="43" t="s">
        <v>8</v>
      </c>
      <c r="G28" s="43" t="s">
        <v>6</v>
      </c>
      <c r="H28" s="43" t="s">
        <v>5</v>
      </c>
      <c r="I28" s="43" t="s">
        <v>7</v>
      </c>
      <c r="J28" s="43" t="s">
        <v>11</v>
      </c>
      <c r="K28" s="46" t="s">
        <v>133</v>
      </c>
      <c r="L28" s="31">
        <f>L29</f>
        <v>8700</v>
      </c>
      <c r="M28" s="31">
        <f>M29</f>
        <v>11500</v>
      </c>
      <c r="N28" s="31">
        <f>N29</f>
        <v>12000</v>
      </c>
    </row>
    <row r="29" spans="1:14" s="3" customFormat="1" ht="38.25">
      <c r="A29" s="15"/>
      <c r="B29" s="9" t="s">
        <v>34</v>
      </c>
      <c r="C29" s="43" t="s">
        <v>31</v>
      </c>
      <c r="D29" s="43" t="s">
        <v>20</v>
      </c>
      <c r="E29" s="43" t="s">
        <v>21</v>
      </c>
      <c r="F29" s="43" t="s">
        <v>8</v>
      </c>
      <c r="G29" s="43" t="s">
        <v>28</v>
      </c>
      <c r="H29" s="43" t="s">
        <v>33</v>
      </c>
      <c r="I29" s="43" t="s">
        <v>7</v>
      </c>
      <c r="J29" s="43" t="s">
        <v>11</v>
      </c>
      <c r="K29" s="46" t="s">
        <v>158</v>
      </c>
      <c r="L29" s="31">
        <v>8700</v>
      </c>
      <c r="M29" s="31">
        <v>11500</v>
      </c>
      <c r="N29" s="31">
        <v>12000</v>
      </c>
    </row>
    <row r="30" spans="1:14" s="3" customFormat="1" ht="12.75">
      <c r="A30" s="15"/>
      <c r="B30" s="9" t="s">
        <v>37</v>
      </c>
      <c r="C30" s="43" t="s">
        <v>31</v>
      </c>
      <c r="D30" s="43" t="s">
        <v>20</v>
      </c>
      <c r="E30" s="43" t="s">
        <v>21</v>
      </c>
      <c r="F30" s="43" t="s">
        <v>21</v>
      </c>
      <c r="G30" s="43" t="s">
        <v>6</v>
      </c>
      <c r="H30" s="43" t="s">
        <v>5</v>
      </c>
      <c r="I30" s="43" t="s">
        <v>7</v>
      </c>
      <c r="J30" s="43" t="s">
        <v>11</v>
      </c>
      <c r="K30" s="47" t="s">
        <v>134</v>
      </c>
      <c r="L30" s="31">
        <f>L31+L33</f>
        <v>21000</v>
      </c>
      <c r="M30" s="31">
        <f>M31+M33</f>
        <v>23000</v>
      </c>
      <c r="N30" s="31">
        <f>N31+N33</f>
        <v>24000</v>
      </c>
    </row>
    <row r="31" spans="1:14" s="3" customFormat="1" ht="0.75" customHeight="1" hidden="1">
      <c r="A31" s="15"/>
      <c r="B31" s="9" t="s">
        <v>60</v>
      </c>
      <c r="C31" s="43" t="s">
        <v>31</v>
      </c>
      <c r="D31" s="43" t="s">
        <v>20</v>
      </c>
      <c r="E31" s="43" t="s">
        <v>21</v>
      </c>
      <c r="F31" s="43" t="s">
        <v>21</v>
      </c>
      <c r="G31" s="43" t="s">
        <v>12</v>
      </c>
      <c r="H31" s="43" t="s">
        <v>5</v>
      </c>
      <c r="I31" s="43" t="s">
        <v>7</v>
      </c>
      <c r="J31" s="43" t="s">
        <v>11</v>
      </c>
      <c r="K31" s="48" t="s">
        <v>135</v>
      </c>
      <c r="L31" s="31">
        <f>L32</f>
        <v>0</v>
      </c>
      <c r="M31" s="31">
        <f>M32</f>
        <v>0</v>
      </c>
      <c r="N31" s="31">
        <f>N32</f>
        <v>0</v>
      </c>
    </row>
    <row r="32" spans="1:14" s="3" customFormat="1" ht="12" customHeight="1" hidden="1">
      <c r="A32" s="15"/>
      <c r="B32" s="9" t="s">
        <v>61</v>
      </c>
      <c r="C32" s="43" t="s">
        <v>31</v>
      </c>
      <c r="D32" s="43" t="s">
        <v>20</v>
      </c>
      <c r="E32" s="43" t="s">
        <v>21</v>
      </c>
      <c r="F32" s="43" t="s">
        <v>21</v>
      </c>
      <c r="G32" s="43" t="s">
        <v>82</v>
      </c>
      <c r="H32" s="43" t="s">
        <v>33</v>
      </c>
      <c r="I32" s="43" t="s">
        <v>7</v>
      </c>
      <c r="J32" s="43" t="s">
        <v>11</v>
      </c>
      <c r="K32" s="48" t="s">
        <v>136</v>
      </c>
      <c r="L32" s="31"/>
      <c r="M32" s="31"/>
      <c r="N32" s="31"/>
    </row>
    <row r="33" spans="1:14" s="3" customFormat="1" ht="15" customHeight="1">
      <c r="A33" s="15"/>
      <c r="B33" s="9" t="s">
        <v>58</v>
      </c>
      <c r="C33" s="43" t="s">
        <v>31</v>
      </c>
      <c r="D33" s="43" t="s">
        <v>20</v>
      </c>
      <c r="E33" s="43" t="s">
        <v>21</v>
      </c>
      <c r="F33" s="43" t="s">
        <v>21</v>
      </c>
      <c r="G33" s="43" t="s">
        <v>16</v>
      </c>
      <c r="H33" s="43" t="s">
        <v>5</v>
      </c>
      <c r="I33" s="43" t="s">
        <v>7</v>
      </c>
      <c r="J33" s="43" t="s">
        <v>11</v>
      </c>
      <c r="K33" s="48" t="s">
        <v>147</v>
      </c>
      <c r="L33" s="31">
        <f>L34</f>
        <v>21000</v>
      </c>
      <c r="M33" s="31">
        <f>M34</f>
        <v>23000</v>
      </c>
      <c r="N33" s="31">
        <f>N34</f>
        <v>24000</v>
      </c>
    </row>
    <row r="34" spans="1:14" s="3" customFormat="1" ht="24.75" customHeight="1">
      <c r="A34" s="15"/>
      <c r="B34" s="9" t="s">
        <v>26</v>
      </c>
      <c r="C34" s="43" t="s">
        <v>31</v>
      </c>
      <c r="D34" s="43" t="s">
        <v>20</v>
      </c>
      <c r="E34" s="43" t="s">
        <v>21</v>
      </c>
      <c r="F34" s="43" t="s">
        <v>21</v>
      </c>
      <c r="G34" s="43" t="s">
        <v>145</v>
      </c>
      <c r="H34" s="43" t="s">
        <v>33</v>
      </c>
      <c r="I34" s="43" t="s">
        <v>7</v>
      </c>
      <c r="J34" s="43" t="s">
        <v>11</v>
      </c>
      <c r="K34" s="48" t="s">
        <v>146</v>
      </c>
      <c r="L34" s="31">
        <v>21000</v>
      </c>
      <c r="M34" s="31">
        <v>23000</v>
      </c>
      <c r="N34" s="31">
        <v>24000</v>
      </c>
    </row>
    <row r="35" spans="1:14" s="3" customFormat="1" ht="34.5" customHeight="1" hidden="1">
      <c r="A35" s="15"/>
      <c r="B35" s="9" t="s">
        <v>64</v>
      </c>
      <c r="C35" s="20" t="s">
        <v>6</v>
      </c>
      <c r="D35" s="20" t="s">
        <v>20</v>
      </c>
      <c r="E35" s="20" t="s">
        <v>22</v>
      </c>
      <c r="F35" s="20" t="s">
        <v>5</v>
      </c>
      <c r="G35" s="20" t="s">
        <v>6</v>
      </c>
      <c r="H35" s="20" t="s">
        <v>5</v>
      </c>
      <c r="I35" s="20" t="s">
        <v>7</v>
      </c>
      <c r="J35" s="20" t="s">
        <v>6</v>
      </c>
      <c r="K35" s="7" t="s">
        <v>23</v>
      </c>
      <c r="L35" s="31">
        <f>SUM(L36+L38)</f>
        <v>0</v>
      </c>
      <c r="M35" s="31">
        <f>SUM(M36+M38)</f>
        <v>0</v>
      </c>
      <c r="N35" s="31">
        <f>SUM(N36+N38)</f>
        <v>0</v>
      </c>
    </row>
    <row r="36" spans="1:14" s="3" customFormat="1" ht="63" customHeight="1" hidden="1">
      <c r="A36" s="15"/>
      <c r="B36" s="9" t="s">
        <v>65</v>
      </c>
      <c r="C36" s="20" t="s">
        <v>6</v>
      </c>
      <c r="D36" s="20" t="s">
        <v>20</v>
      </c>
      <c r="E36" s="20" t="s">
        <v>22</v>
      </c>
      <c r="F36" s="20" t="s">
        <v>17</v>
      </c>
      <c r="G36" s="20" t="s">
        <v>6</v>
      </c>
      <c r="H36" s="20" t="s">
        <v>5</v>
      </c>
      <c r="I36" s="20" t="s">
        <v>7</v>
      </c>
      <c r="J36" s="20" t="s">
        <v>25</v>
      </c>
      <c r="K36" s="49" t="s">
        <v>125</v>
      </c>
      <c r="L36" s="31">
        <f>SUM(L37)</f>
        <v>0</v>
      </c>
      <c r="M36" s="31">
        <f>SUM(M37)</f>
        <v>0</v>
      </c>
      <c r="N36" s="31">
        <f>SUM(N37)</f>
        <v>0</v>
      </c>
    </row>
    <row r="37" spans="1:14" s="3" customFormat="1" ht="49.5" customHeight="1" hidden="1">
      <c r="A37" s="15"/>
      <c r="B37" s="9" t="s">
        <v>66</v>
      </c>
      <c r="C37" s="20" t="s">
        <v>43</v>
      </c>
      <c r="D37" s="20" t="s">
        <v>20</v>
      </c>
      <c r="E37" s="20" t="s">
        <v>22</v>
      </c>
      <c r="F37" s="20" t="s">
        <v>17</v>
      </c>
      <c r="G37" s="20" t="s">
        <v>82</v>
      </c>
      <c r="H37" s="20" t="s">
        <v>33</v>
      </c>
      <c r="I37" s="20" t="s">
        <v>7</v>
      </c>
      <c r="J37" s="20" t="s">
        <v>25</v>
      </c>
      <c r="K37" s="49" t="s">
        <v>124</v>
      </c>
      <c r="L37" s="31">
        <v>0</v>
      </c>
      <c r="M37" s="31">
        <v>0</v>
      </c>
      <c r="N37" s="31">
        <v>0</v>
      </c>
    </row>
    <row r="38" spans="1:14" s="3" customFormat="1" ht="57.75" customHeight="1" hidden="1">
      <c r="A38" s="15"/>
      <c r="B38" s="9" t="s">
        <v>38</v>
      </c>
      <c r="C38" s="20" t="s">
        <v>6</v>
      </c>
      <c r="D38" s="20">
        <v>1</v>
      </c>
      <c r="E38" s="20">
        <v>11</v>
      </c>
      <c r="F38" s="20" t="s">
        <v>35</v>
      </c>
      <c r="G38" s="20" t="s">
        <v>6</v>
      </c>
      <c r="H38" s="20" t="s">
        <v>5</v>
      </c>
      <c r="I38" s="20" t="s">
        <v>7</v>
      </c>
      <c r="J38" s="20" t="s">
        <v>25</v>
      </c>
      <c r="K38" s="50" t="s">
        <v>47</v>
      </c>
      <c r="L38" s="31">
        <f aca="true" t="shared" si="0" ref="L38:N39">L39</f>
        <v>0</v>
      </c>
      <c r="M38" s="31">
        <f t="shared" si="0"/>
        <v>0</v>
      </c>
      <c r="N38" s="31">
        <f t="shared" si="0"/>
        <v>0</v>
      </c>
    </row>
    <row r="39" spans="1:14" s="3" customFormat="1" ht="55.5" customHeight="1" hidden="1">
      <c r="A39" s="15"/>
      <c r="B39" s="9" t="s">
        <v>69</v>
      </c>
      <c r="C39" s="20" t="s">
        <v>6</v>
      </c>
      <c r="D39" s="20">
        <v>1</v>
      </c>
      <c r="E39" s="20" t="s">
        <v>22</v>
      </c>
      <c r="F39" s="20" t="s">
        <v>35</v>
      </c>
      <c r="G39" s="20" t="s">
        <v>16</v>
      </c>
      <c r="H39" s="20" t="s">
        <v>5</v>
      </c>
      <c r="I39" s="20" t="s">
        <v>7</v>
      </c>
      <c r="J39" s="20" t="s">
        <v>25</v>
      </c>
      <c r="K39" s="50" t="s">
        <v>48</v>
      </c>
      <c r="L39" s="31">
        <f t="shared" si="0"/>
        <v>0</v>
      </c>
      <c r="M39" s="31">
        <f t="shared" si="0"/>
        <v>0</v>
      </c>
      <c r="N39" s="31">
        <f t="shared" si="0"/>
        <v>0</v>
      </c>
    </row>
    <row r="40" spans="1:14" s="3" customFormat="1" ht="51" hidden="1">
      <c r="A40" s="15"/>
      <c r="B40" s="9" t="s">
        <v>27</v>
      </c>
      <c r="C40" s="20" t="s">
        <v>6</v>
      </c>
      <c r="D40" s="20">
        <v>1</v>
      </c>
      <c r="E40" s="20" t="s">
        <v>22</v>
      </c>
      <c r="F40" s="20" t="s">
        <v>35</v>
      </c>
      <c r="G40" s="20" t="s">
        <v>32</v>
      </c>
      <c r="H40" s="20" t="s">
        <v>33</v>
      </c>
      <c r="I40" s="20" t="s">
        <v>7</v>
      </c>
      <c r="J40" s="20" t="s">
        <v>25</v>
      </c>
      <c r="K40" s="7" t="s">
        <v>126</v>
      </c>
      <c r="L40" s="31">
        <v>0</v>
      </c>
      <c r="M40" s="31">
        <v>0</v>
      </c>
      <c r="N40" s="31">
        <v>0</v>
      </c>
    </row>
    <row r="41" spans="1:14" s="3" customFormat="1" ht="25.5" hidden="1">
      <c r="A41" s="15"/>
      <c r="B41" s="9" t="s">
        <v>70</v>
      </c>
      <c r="C41" s="20" t="s">
        <v>6</v>
      </c>
      <c r="D41" s="20" t="s">
        <v>20</v>
      </c>
      <c r="E41" s="20" t="s">
        <v>34</v>
      </c>
      <c r="F41" s="20" t="s">
        <v>5</v>
      </c>
      <c r="G41" s="20" t="s">
        <v>6</v>
      </c>
      <c r="H41" s="20" t="s">
        <v>5</v>
      </c>
      <c r="I41" s="20" t="s">
        <v>7</v>
      </c>
      <c r="J41" s="20" t="s">
        <v>6</v>
      </c>
      <c r="K41" s="7" t="s">
        <v>45</v>
      </c>
      <c r="L41" s="31">
        <f aca="true" t="shared" si="1" ref="L41:N42">L42</f>
        <v>0</v>
      </c>
      <c r="M41" s="31">
        <f t="shared" si="1"/>
        <v>0</v>
      </c>
      <c r="N41" s="31">
        <f t="shared" si="1"/>
        <v>0</v>
      </c>
    </row>
    <row r="42" spans="1:14" s="3" customFormat="1" ht="12.75" hidden="1">
      <c r="A42" s="15"/>
      <c r="B42" s="9" t="s">
        <v>71</v>
      </c>
      <c r="C42" s="20" t="s">
        <v>6</v>
      </c>
      <c r="D42" s="20" t="s">
        <v>20</v>
      </c>
      <c r="E42" s="20" t="s">
        <v>34</v>
      </c>
      <c r="F42" s="20" t="s">
        <v>13</v>
      </c>
      <c r="G42" s="20" t="s">
        <v>6</v>
      </c>
      <c r="H42" s="20" t="s">
        <v>5</v>
      </c>
      <c r="I42" s="20" t="s">
        <v>7</v>
      </c>
      <c r="J42" s="20" t="s">
        <v>30</v>
      </c>
      <c r="K42" s="7" t="s">
        <v>107</v>
      </c>
      <c r="L42" s="31">
        <f t="shared" si="1"/>
        <v>0</v>
      </c>
      <c r="M42" s="31">
        <f t="shared" si="1"/>
        <v>0</v>
      </c>
      <c r="N42" s="31">
        <f t="shared" si="1"/>
        <v>0</v>
      </c>
    </row>
    <row r="43" spans="1:14" s="3" customFormat="1" ht="25.5" hidden="1">
      <c r="A43" s="15"/>
      <c r="B43" s="9" t="s">
        <v>72</v>
      </c>
      <c r="C43" s="20" t="s">
        <v>6</v>
      </c>
      <c r="D43" s="20" t="s">
        <v>20</v>
      </c>
      <c r="E43" s="20" t="s">
        <v>34</v>
      </c>
      <c r="F43" s="20" t="s">
        <v>13</v>
      </c>
      <c r="G43" s="20" t="s">
        <v>106</v>
      </c>
      <c r="H43" s="20" t="s">
        <v>33</v>
      </c>
      <c r="I43" s="20" t="s">
        <v>7</v>
      </c>
      <c r="J43" s="20" t="s">
        <v>30</v>
      </c>
      <c r="K43" s="23" t="s">
        <v>127</v>
      </c>
      <c r="L43" s="31">
        <v>0</v>
      </c>
      <c r="M43" s="31">
        <v>0</v>
      </c>
      <c r="N43" s="31">
        <v>0</v>
      </c>
    </row>
    <row r="44" spans="1:14" s="3" customFormat="1" ht="25.5" hidden="1">
      <c r="A44" s="15"/>
      <c r="B44" s="9" t="s">
        <v>36</v>
      </c>
      <c r="C44" s="20" t="s">
        <v>6</v>
      </c>
      <c r="D44" s="20" t="s">
        <v>20</v>
      </c>
      <c r="E44" s="20" t="s">
        <v>37</v>
      </c>
      <c r="F44" s="20" t="s">
        <v>5</v>
      </c>
      <c r="G44" s="20" t="s">
        <v>6</v>
      </c>
      <c r="H44" s="20" t="s">
        <v>5</v>
      </c>
      <c r="I44" s="20" t="s">
        <v>7</v>
      </c>
      <c r="J44" s="20" t="s">
        <v>6</v>
      </c>
      <c r="K44" s="7" t="s">
        <v>39</v>
      </c>
      <c r="L44" s="31">
        <f>L45</f>
        <v>0</v>
      </c>
      <c r="M44" s="31">
        <f>M45</f>
        <v>0</v>
      </c>
      <c r="N44" s="31">
        <f>N45</f>
        <v>0</v>
      </c>
    </row>
    <row r="45" spans="1:14" s="3" customFormat="1" ht="0.75" customHeight="1">
      <c r="A45" s="15"/>
      <c r="B45" s="9" t="s">
        <v>73</v>
      </c>
      <c r="C45" s="20" t="s">
        <v>6</v>
      </c>
      <c r="D45" s="20" t="s">
        <v>20</v>
      </c>
      <c r="E45" s="20" t="s">
        <v>37</v>
      </c>
      <c r="F45" s="20" t="s">
        <v>21</v>
      </c>
      <c r="G45" s="20" t="s">
        <v>6</v>
      </c>
      <c r="H45" s="20" t="s">
        <v>5</v>
      </c>
      <c r="I45" s="20" t="s">
        <v>7</v>
      </c>
      <c r="J45" s="20" t="s">
        <v>52</v>
      </c>
      <c r="K45" s="21" t="s">
        <v>51</v>
      </c>
      <c r="L45" s="31">
        <f aca="true" t="shared" si="2" ref="L45:N46">L46</f>
        <v>0</v>
      </c>
      <c r="M45" s="31">
        <f t="shared" si="2"/>
        <v>0</v>
      </c>
      <c r="N45" s="31">
        <f t="shared" si="2"/>
        <v>0</v>
      </c>
    </row>
    <row r="46" spans="1:14" s="3" customFormat="1" ht="25.5" hidden="1">
      <c r="A46" s="15"/>
      <c r="B46" s="9" t="s">
        <v>74</v>
      </c>
      <c r="C46" s="20" t="s">
        <v>6</v>
      </c>
      <c r="D46" s="20" t="s">
        <v>20</v>
      </c>
      <c r="E46" s="20" t="s">
        <v>37</v>
      </c>
      <c r="F46" s="20" t="s">
        <v>21</v>
      </c>
      <c r="G46" s="20" t="s">
        <v>12</v>
      </c>
      <c r="H46" s="20" t="s">
        <v>5</v>
      </c>
      <c r="I46" s="20" t="s">
        <v>7</v>
      </c>
      <c r="J46" s="20" t="s">
        <v>52</v>
      </c>
      <c r="K46" s="21" t="s">
        <v>49</v>
      </c>
      <c r="L46" s="31">
        <f t="shared" si="2"/>
        <v>0</v>
      </c>
      <c r="M46" s="31">
        <f t="shared" si="2"/>
        <v>0</v>
      </c>
      <c r="N46" s="31">
        <f t="shared" si="2"/>
        <v>0</v>
      </c>
    </row>
    <row r="47" spans="1:14" s="3" customFormat="1" ht="38.25" hidden="1">
      <c r="A47" s="15"/>
      <c r="B47" s="9" t="s">
        <v>75</v>
      </c>
      <c r="C47" s="20" t="s">
        <v>43</v>
      </c>
      <c r="D47" s="20" t="s">
        <v>20</v>
      </c>
      <c r="E47" s="20" t="s">
        <v>37</v>
      </c>
      <c r="F47" s="20" t="s">
        <v>21</v>
      </c>
      <c r="G47" s="20" t="s">
        <v>82</v>
      </c>
      <c r="H47" s="20" t="s">
        <v>33</v>
      </c>
      <c r="I47" s="20" t="s">
        <v>7</v>
      </c>
      <c r="J47" s="20" t="s">
        <v>52</v>
      </c>
      <c r="K47" s="21" t="s">
        <v>50</v>
      </c>
      <c r="L47" s="31">
        <v>0</v>
      </c>
      <c r="M47" s="31">
        <v>0</v>
      </c>
      <c r="N47" s="31">
        <v>0</v>
      </c>
    </row>
    <row r="48" spans="1:14" s="1" customFormat="1" ht="18.75" customHeight="1">
      <c r="A48" s="15"/>
      <c r="B48" s="9" t="s">
        <v>59</v>
      </c>
      <c r="C48" s="12" t="s">
        <v>6</v>
      </c>
      <c r="D48" s="12" t="s">
        <v>46</v>
      </c>
      <c r="E48" s="12" t="s">
        <v>5</v>
      </c>
      <c r="F48" s="12" t="s">
        <v>5</v>
      </c>
      <c r="G48" s="12" t="s">
        <v>6</v>
      </c>
      <c r="H48" s="12" t="s">
        <v>5</v>
      </c>
      <c r="I48" s="12" t="s">
        <v>7</v>
      </c>
      <c r="J48" s="12" t="s">
        <v>6</v>
      </c>
      <c r="K48" s="11" t="s">
        <v>90</v>
      </c>
      <c r="L48" s="34">
        <f>SUM(L49)</f>
        <v>4032610</v>
      </c>
      <c r="M48" s="58">
        <f>M49+M67</f>
        <v>3340179.49</v>
      </c>
      <c r="N48" s="58">
        <f>N49+N67</f>
        <v>3404915.79</v>
      </c>
    </row>
    <row r="49" spans="1:14" s="1" customFormat="1" ht="25.5">
      <c r="A49" s="15"/>
      <c r="B49" s="9" t="s">
        <v>60</v>
      </c>
      <c r="C49" s="10" t="s">
        <v>6</v>
      </c>
      <c r="D49" s="10" t="s">
        <v>46</v>
      </c>
      <c r="E49" s="10" t="s">
        <v>13</v>
      </c>
      <c r="F49" s="10" t="s">
        <v>5</v>
      </c>
      <c r="G49" s="10" t="s">
        <v>6</v>
      </c>
      <c r="H49" s="10" t="s">
        <v>5</v>
      </c>
      <c r="I49" s="10" t="s">
        <v>7</v>
      </c>
      <c r="J49" s="10" t="s">
        <v>6</v>
      </c>
      <c r="K49" s="7" t="s">
        <v>91</v>
      </c>
      <c r="L49" s="35">
        <f>SUM(L50+L55+L59+L65)</f>
        <v>4032610</v>
      </c>
      <c r="M49" s="35">
        <f>SUM(M50+M55+M59+M65)</f>
        <v>3226810</v>
      </c>
      <c r="N49" s="35">
        <f>SUM(N50+N55+N59+N65)</f>
        <v>3172210</v>
      </c>
    </row>
    <row r="50" spans="1:14" s="1" customFormat="1" ht="25.5">
      <c r="A50" s="15"/>
      <c r="B50" s="9" t="s">
        <v>61</v>
      </c>
      <c r="C50" s="12" t="s">
        <v>6</v>
      </c>
      <c r="D50" s="12" t="s">
        <v>46</v>
      </c>
      <c r="E50" s="12" t="s">
        <v>13</v>
      </c>
      <c r="F50" s="12" t="s">
        <v>8</v>
      </c>
      <c r="G50" s="12" t="s">
        <v>6</v>
      </c>
      <c r="H50" s="12" t="s">
        <v>5</v>
      </c>
      <c r="I50" s="12" t="s">
        <v>7</v>
      </c>
      <c r="J50" s="12" t="s">
        <v>76</v>
      </c>
      <c r="K50" s="13" t="s">
        <v>92</v>
      </c>
      <c r="L50" s="34">
        <f>SUM(L51+L53)</f>
        <v>3157880</v>
      </c>
      <c r="M50" s="34">
        <f>SUM(M51+M53)</f>
        <v>2526310</v>
      </c>
      <c r="N50" s="34">
        <f>SUM(N51+N53)</f>
        <v>2526310</v>
      </c>
    </row>
    <row r="51" spans="1:14" s="1" customFormat="1" ht="12.75">
      <c r="A51" s="15"/>
      <c r="B51" s="9" t="s">
        <v>62</v>
      </c>
      <c r="C51" s="10" t="s">
        <v>6</v>
      </c>
      <c r="D51" s="10" t="s">
        <v>46</v>
      </c>
      <c r="E51" s="10" t="s">
        <v>13</v>
      </c>
      <c r="F51" s="10" t="s">
        <v>8</v>
      </c>
      <c r="G51" s="10" t="s">
        <v>85</v>
      </c>
      <c r="H51" s="10" t="s">
        <v>5</v>
      </c>
      <c r="I51" s="10" t="s">
        <v>7</v>
      </c>
      <c r="J51" s="10" t="s">
        <v>76</v>
      </c>
      <c r="K51" s="5" t="s">
        <v>93</v>
      </c>
      <c r="L51" s="35">
        <f>SUM(L52)</f>
        <v>3157880</v>
      </c>
      <c r="M51" s="35">
        <f>SUM(M52)</f>
        <v>2526310</v>
      </c>
      <c r="N51" s="35">
        <f>SUM(N52)</f>
        <v>2526310</v>
      </c>
    </row>
    <row r="52" spans="1:14" s="1" customFormat="1" ht="24.75" customHeight="1">
      <c r="A52" s="15"/>
      <c r="B52" s="9" t="s">
        <v>63</v>
      </c>
      <c r="C52" s="10" t="s">
        <v>6</v>
      </c>
      <c r="D52" s="10" t="s">
        <v>46</v>
      </c>
      <c r="E52" s="10" t="s">
        <v>13</v>
      </c>
      <c r="F52" s="10" t="s">
        <v>8</v>
      </c>
      <c r="G52" s="10" t="s">
        <v>85</v>
      </c>
      <c r="H52" s="10" t="s">
        <v>33</v>
      </c>
      <c r="I52" s="10" t="s">
        <v>7</v>
      </c>
      <c r="J52" s="10" t="s">
        <v>76</v>
      </c>
      <c r="K52" s="6" t="s">
        <v>156</v>
      </c>
      <c r="L52" s="35">
        <v>3157880</v>
      </c>
      <c r="M52" s="35">
        <v>2526310</v>
      </c>
      <c r="N52" s="35">
        <v>2526310</v>
      </c>
    </row>
    <row r="53" spans="1:14" s="1" customFormat="1" ht="0.75" customHeight="1">
      <c r="A53" s="15"/>
      <c r="B53" s="9" t="s">
        <v>70</v>
      </c>
      <c r="C53" s="9" t="s">
        <v>6</v>
      </c>
      <c r="D53" s="9" t="s">
        <v>46</v>
      </c>
      <c r="E53" s="9" t="s">
        <v>13</v>
      </c>
      <c r="F53" s="9" t="s">
        <v>8</v>
      </c>
      <c r="G53" s="9" t="s">
        <v>79</v>
      </c>
      <c r="H53" s="9" t="s">
        <v>5</v>
      </c>
      <c r="I53" s="9" t="s">
        <v>7</v>
      </c>
      <c r="J53" s="9" t="s">
        <v>76</v>
      </c>
      <c r="K53" s="7" t="s">
        <v>86</v>
      </c>
      <c r="L53" s="35">
        <f>SUM(L54)</f>
        <v>0</v>
      </c>
      <c r="M53" s="35">
        <f>SUM(M54)</f>
        <v>0</v>
      </c>
      <c r="N53" s="35">
        <f>SUM(N54)</f>
        <v>0</v>
      </c>
    </row>
    <row r="54" spans="1:14" s="1" customFormat="1" ht="25.5" hidden="1">
      <c r="A54" s="15"/>
      <c r="B54" s="9" t="s">
        <v>71</v>
      </c>
      <c r="C54" s="9" t="s">
        <v>6</v>
      </c>
      <c r="D54" s="9" t="s">
        <v>46</v>
      </c>
      <c r="E54" s="9" t="s">
        <v>13</v>
      </c>
      <c r="F54" s="9" t="s">
        <v>8</v>
      </c>
      <c r="G54" s="9" t="s">
        <v>79</v>
      </c>
      <c r="H54" s="9" t="s">
        <v>33</v>
      </c>
      <c r="I54" s="9" t="s">
        <v>7</v>
      </c>
      <c r="J54" s="9" t="s">
        <v>76</v>
      </c>
      <c r="K54" s="7" t="s">
        <v>128</v>
      </c>
      <c r="L54" s="36"/>
      <c r="M54" s="31"/>
      <c r="N54" s="31"/>
    </row>
    <row r="55" spans="1:14" s="1" customFormat="1" ht="22.5" customHeight="1">
      <c r="A55" s="15"/>
      <c r="B55" s="9" t="s">
        <v>64</v>
      </c>
      <c r="C55" s="12" t="s">
        <v>6</v>
      </c>
      <c r="D55" s="12" t="s">
        <v>46</v>
      </c>
      <c r="E55" s="12" t="s">
        <v>13</v>
      </c>
      <c r="F55" s="12" t="s">
        <v>13</v>
      </c>
      <c r="G55" s="12" t="s">
        <v>6</v>
      </c>
      <c r="H55" s="12" t="s">
        <v>5</v>
      </c>
      <c r="I55" s="12" t="s">
        <v>7</v>
      </c>
      <c r="J55" s="12" t="s">
        <v>76</v>
      </c>
      <c r="K55" s="11" t="s">
        <v>94</v>
      </c>
      <c r="L55" s="34">
        <f aca="true" t="shared" si="3" ref="L55:N56">SUM(L56)</f>
        <v>0</v>
      </c>
      <c r="M55" s="34">
        <f t="shared" si="3"/>
        <v>0</v>
      </c>
      <c r="N55" s="34">
        <f t="shared" si="3"/>
        <v>0</v>
      </c>
    </row>
    <row r="56" spans="1:14" s="1" customFormat="1" ht="15.75" customHeight="1" hidden="1">
      <c r="A56" s="15"/>
      <c r="B56" s="9" t="s">
        <v>77</v>
      </c>
      <c r="C56" s="10" t="s">
        <v>6</v>
      </c>
      <c r="D56" s="10" t="s">
        <v>46</v>
      </c>
      <c r="E56" s="10" t="s">
        <v>13</v>
      </c>
      <c r="F56" s="10" t="s">
        <v>13</v>
      </c>
      <c r="G56" s="10" t="s">
        <v>78</v>
      </c>
      <c r="H56" s="10" t="s">
        <v>5</v>
      </c>
      <c r="I56" s="10" t="s">
        <v>7</v>
      </c>
      <c r="J56" s="10" t="s">
        <v>76</v>
      </c>
      <c r="K56" s="7" t="s">
        <v>95</v>
      </c>
      <c r="L56" s="35">
        <f t="shared" si="3"/>
        <v>0</v>
      </c>
      <c r="M56" s="35">
        <f t="shared" si="3"/>
        <v>0</v>
      </c>
      <c r="N56" s="35">
        <f t="shared" si="3"/>
        <v>0</v>
      </c>
    </row>
    <row r="57" spans="1:14" s="1" customFormat="1" ht="13.5" customHeight="1" hidden="1">
      <c r="A57" s="15"/>
      <c r="B57" s="9" t="s">
        <v>89</v>
      </c>
      <c r="C57" s="10" t="s">
        <v>6</v>
      </c>
      <c r="D57" s="10" t="s">
        <v>46</v>
      </c>
      <c r="E57" s="10" t="s">
        <v>13</v>
      </c>
      <c r="F57" s="10" t="s">
        <v>13</v>
      </c>
      <c r="G57" s="10" t="s">
        <v>78</v>
      </c>
      <c r="H57" s="10" t="s">
        <v>17</v>
      </c>
      <c r="I57" s="10" t="s">
        <v>7</v>
      </c>
      <c r="J57" s="10" t="s">
        <v>76</v>
      </c>
      <c r="K57" s="7" t="s">
        <v>96</v>
      </c>
      <c r="L57" s="35">
        <f>SUM(L58:L58)</f>
        <v>0</v>
      </c>
      <c r="M57" s="35">
        <f>SUM(M58:M58)</f>
        <v>0</v>
      </c>
      <c r="N57" s="35">
        <f>SUM(N58:N58)</f>
        <v>0</v>
      </c>
    </row>
    <row r="58" spans="1:14" s="1" customFormat="1" ht="30" customHeight="1" hidden="1">
      <c r="A58" s="15"/>
      <c r="B58" s="9" t="s">
        <v>98</v>
      </c>
      <c r="C58" s="9" t="s">
        <v>6</v>
      </c>
      <c r="D58" s="9" t="s">
        <v>46</v>
      </c>
      <c r="E58" s="9" t="s">
        <v>13</v>
      </c>
      <c r="F58" s="9" t="s">
        <v>13</v>
      </c>
      <c r="G58" s="9" t="s">
        <v>78</v>
      </c>
      <c r="H58" s="9" t="s">
        <v>33</v>
      </c>
      <c r="I58" s="9" t="s">
        <v>121</v>
      </c>
      <c r="J58" s="9" t="s">
        <v>76</v>
      </c>
      <c r="K58" s="4" t="s">
        <v>129</v>
      </c>
      <c r="L58" s="37">
        <v>0</v>
      </c>
      <c r="M58" s="31">
        <v>0</v>
      </c>
      <c r="N58" s="31">
        <v>0</v>
      </c>
    </row>
    <row r="59" spans="1:14" s="1" customFormat="1" ht="25.5">
      <c r="A59" s="15"/>
      <c r="B59" s="9" t="s">
        <v>65</v>
      </c>
      <c r="C59" s="12" t="s">
        <v>6</v>
      </c>
      <c r="D59" s="12" t="s">
        <v>46</v>
      </c>
      <c r="E59" s="12" t="s">
        <v>13</v>
      </c>
      <c r="F59" s="12" t="s">
        <v>19</v>
      </c>
      <c r="G59" s="12" t="s">
        <v>6</v>
      </c>
      <c r="H59" s="12" t="s">
        <v>5</v>
      </c>
      <c r="I59" s="12" t="s">
        <v>7</v>
      </c>
      <c r="J59" s="12" t="s">
        <v>76</v>
      </c>
      <c r="K59" s="11" t="s">
        <v>97</v>
      </c>
      <c r="L59" s="38">
        <f>L60+L62</f>
        <v>59810</v>
      </c>
      <c r="M59" s="38">
        <f>M60+M62</f>
        <v>56300</v>
      </c>
      <c r="N59" s="38">
        <f>N60+N62</f>
        <v>1700</v>
      </c>
    </row>
    <row r="60" spans="1:14" s="1" customFormat="1" ht="25.5">
      <c r="A60" s="15"/>
      <c r="B60" s="9" t="s">
        <v>66</v>
      </c>
      <c r="C60" s="10" t="s">
        <v>6</v>
      </c>
      <c r="D60" s="10" t="s">
        <v>46</v>
      </c>
      <c r="E60" s="10" t="s">
        <v>13</v>
      </c>
      <c r="F60" s="10" t="s">
        <v>19</v>
      </c>
      <c r="G60" s="10" t="s">
        <v>81</v>
      </c>
      <c r="H60" s="10" t="s">
        <v>5</v>
      </c>
      <c r="I60" s="10" t="s">
        <v>7</v>
      </c>
      <c r="J60" s="10" t="s">
        <v>76</v>
      </c>
      <c r="K60" s="7" t="s">
        <v>87</v>
      </c>
      <c r="L60" s="39">
        <f>SUM(L61)</f>
        <v>58110</v>
      </c>
      <c r="M60" s="39">
        <f>SUM(M61)</f>
        <v>54600</v>
      </c>
      <c r="N60" s="39">
        <f>SUM(N61)</f>
        <v>0</v>
      </c>
    </row>
    <row r="61" spans="1:14" s="1" customFormat="1" ht="30" customHeight="1">
      <c r="A61" s="15"/>
      <c r="B61" s="9" t="s">
        <v>36</v>
      </c>
      <c r="C61" s="9" t="s">
        <v>6</v>
      </c>
      <c r="D61" s="9" t="s">
        <v>46</v>
      </c>
      <c r="E61" s="9" t="s">
        <v>13</v>
      </c>
      <c r="F61" s="9" t="s">
        <v>19</v>
      </c>
      <c r="G61" s="9" t="s">
        <v>81</v>
      </c>
      <c r="H61" s="9" t="s">
        <v>33</v>
      </c>
      <c r="I61" s="9" t="s">
        <v>7</v>
      </c>
      <c r="J61" s="9" t="s">
        <v>76</v>
      </c>
      <c r="K61" s="6" t="s">
        <v>154</v>
      </c>
      <c r="L61" s="37">
        <v>58110</v>
      </c>
      <c r="M61" s="40">
        <v>54600</v>
      </c>
      <c r="N61" s="40"/>
    </row>
    <row r="62" spans="1:14" s="1" customFormat="1" ht="25.5">
      <c r="A62" s="15"/>
      <c r="B62" s="9" t="s">
        <v>67</v>
      </c>
      <c r="C62" s="10" t="s">
        <v>6</v>
      </c>
      <c r="D62" s="10" t="s">
        <v>46</v>
      </c>
      <c r="E62" s="10" t="s">
        <v>13</v>
      </c>
      <c r="F62" s="10" t="s">
        <v>19</v>
      </c>
      <c r="G62" s="10" t="s">
        <v>80</v>
      </c>
      <c r="H62" s="10" t="s">
        <v>5</v>
      </c>
      <c r="I62" s="10" t="s">
        <v>7</v>
      </c>
      <c r="J62" s="10" t="s">
        <v>76</v>
      </c>
      <c r="K62" s="8" t="s">
        <v>111</v>
      </c>
      <c r="L62" s="40">
        <f>SUM(L63)</f>
        <v>1700</v>
      </c>
      <c r="M62" s="40">
        <f>SUM(M63)</f>
        <v>1700</v>
      </c>
      <c r="N62" s="40">
        <f>SUM(N63)</f>
        <v>1700</v>
      </c>
    </row>
    <row r="63" spans="1:14" s="1" customFormat="1" ht="25.5">
      <c r="A63" s="15"/>
      <c r="B63" s="9" t="s">
        <v>68</v>
      </c>
      <c r="C63" s="10" t="s">
        <v>6</v>
      </c>
      <c r="D63" s="10" t="s">
        <v>46</v>
      </c>
      <c r="E63" s="10" t="s">
        <v>13</v>
      </c>
      <c r="F63" s="10" t="s">
        <v>19</v>
      </c>
      <c r="G63" s="10" t="s">
        <v>80</v>
      </c>
      <c r="H63" s="10" t="s">
        <v>33</v>
      </c>
      <c r="I63" s="10" t="s">
        <v>7</v>
      </c>
      <c r="J63" s="10" t="s">
        <v>76</v>
      </c>
      <c r="K63" s="8" t="s">
        <v>155</v>
      </c>
      <c r="L63" s="40">
        <f>L64</f>
        <v>1700</v>
      </c>
      <c r="M63" s="40">
        <f>M64</f>
        <v>1700</v>
      </c>
      <c r="N63" s="40">
        <f>N64</f>
        <v>1700</v>
      </c>
    </row>
    <row r="64" spans="1:14" s="1" customFormat="1" ht="38.25">
      <c r="A64" s="15"/>
      <c r="B64" s="9" t="s">
        <v>38</v>
      </c>
      <c r="C64" s="9" t="s">
        <v>6</v>
      </c>
      <c r="D64" s="9" t="s">
        <v>46</v>
      </c>
      <c r="E64" s="9" t="s">
        <v>13</v>
      </c>
      <c r="F64" s="9" t="s">
        <v>19</v>
      </c>
      <c r="G64" s="9" t="s">
        <v>80</v>
      </c>
      <c r="H64" s="9" t="s">
        <v>33</v>
      </c>
      <c r="I64" s="9" t="s">
        <v>122</v>
      </c>
      <c r="J64" s="9" t="s">
        <v>76</v>
      </c>
      <c r="K64" s="6" t="s">
        <v>157</v>
      </c>
      <c r="L64" s="37">
        <v>1700</v>
      </c>
      <c r="M64" s="31">
        <v>1700</v>
      </c>
      <c r="N64" s="31">
        <v>1700</v>
      </c>
    </row>
    <row r="65" spans="1:14" s="56" customFormat="1" ht="12.75">
      <c r="A65" s="53"/>
      <c r="B65" s="54" t="s">
        <v>69</v>
      </c>
      <c r="C65" s="54" t="s">
        <v>6</v>
      </c>
      <c r="D65" s="54" t="s">
        <v>46</v>
      </c>
      <c r="E65" s="54" t="s">
        <v>13</v>
      </c>
      <c r="F65" s="54" t="s">
        <v>141</v>
      </c>
      <c r="G65" s="54" t="s">
        <v>6</v>
      </c>
      <c r="H65" s="54" t="s">
        <v>5</v>
      </c>
      <c r="I65" s="54" t="s">
        <v>6</v>
      </c>
      <c r="J65" s="54" t="s">
        <v>76</v>
      </c>
      <c r="K65" s="55" t="s">
        <v>142</v>
      </c>
      <c r="L65" s="41">
        <f>L66</f>
        <v>814920</v>
      </c>
      <c r="M65" s="41">
        <f>M66</f>
        <v>644200</v>
      </c>
      <c r="N65" s="41">
        <f>N66</f>
        <v>644200</v>
      </c>
    </row>
    <row r="66" spans="1:14" s="1" customFormat="1" ht="12.75">
      <c r="A66" s="15"/>
      <c r="B66" s="9" t="s">
        <v>27</v>
      </c>
      <c r="C66" s="9" t="s">
        <v>6</v>
      </c>
      <c r="D66" s="9" t="s">
        <v>46</v>
      </c>
      <c r="E66" s="9" t="s">
        <v>13</v>
      </c>
      <c r="F66" s="9" t="s">
        <v>141</v>
      </c>
      <c r="G66" s="9" t="s">
        <v>78</v>
      </c>
      <c r="H66" s="9" t="s">
        <v>33</v>
      </c>
      <c r="I66" s="9" t="s">
        <v>143</v>
      </c>
      <c r="J66" s="9" t="s">
        <v>76</v>
      </c>
      <c r="K66" s="6" t="s">
        <v>144</v>
      </c>
      <c r="L66" s="37">
        <v>814920</v>
      </c>
      <c r="M66" s="31">
        <v>644200</v>
      </c>
      <c r="N66" s="31">
        <v>644200</v>
      </c>
    </row>
    <row r="67" spans="1:14" s="1" customFormat="1" ht="16.5" customHeight="1">
      <c r="A67" s="15"/>
      <c r="B67" s="9" t="s">
        <v>70</v>
      </c>
      <c r="C67" s="26" t="s">
        <v>6</v>
      </c>
      <c r="D67" s="26" t="s">
        <v>46</v>
      </c>
      <c r="E67" s="26" t="s">
        <v>108</v>
      </c>
      <c r="F67" s="26" t="s">
        <v>5</v>
      </c>
      <c r="G67" s="26" t="s">
        <v>6</v>
      </c>
      <c r="H67" s="26" t="s">
        <v>5</v>
      </c>
      <c r="I67" s="26" t="s">
        <v>76</v>
      </c>
      <c r="J67" s="26"/>
      <c r="K67" s="27" t="s">
        <v>110</v>
      </c>
      <c r="L67" s="41">
        <f>L68</f>
        <v>0</v>
      </c>
      <c r="M67" s="52">
        <f>M68</f>
        <v>113369.49</v>
      </c>
      <c r="N67" s="52">
        <f>N68</f>
        <v>232705.79</v>
      </c>
    </row>
    <row r="68" spans="1:14" s="1" customFormat="1" ht="15.75" customHeight="1" hidden="1">
      <c r="A68" s="15"/>
      <c r="B68" s="9" t="s">
        <v>137</v>
      </c>
      <c r="C68" s="28" t="s">
        <v>6</v>
      </c>
      <c r="D68" s="28" t="s">
        <v>46</v>
      </c>
      <c r="E68" s="28" t="s">
        <v>108</v>
      </c>
      <c r="F68" s="28" t="s">
        <v>17</v>
      </c>
      <c r="G68" s="28" t="s">
        <v>6</v>
      </c>
      <c r="H68" s="28" t="s">
        <v>33</v>
      </c>
      <c r="I68" s="28" t="s">
        <v>7</v>
      </c>
      <c r="J68" s="28" t="s">
        <v>109</v>
      </c>
      <c r="K68" s="42" t="s">
        <v>131</v>
      </c>
      <c r="L68" s="37">
        <v>0</v>
      </c>
      <c r="M68" s="51">
        <f>M69</f>
        <v>113369.49</v>
      </c>
      <c r="N68" s="51">
        <f>N69</f>
        <v>232705.79</v>
      </c>
    </row>
    <row r="69" spans="1:14" s="1" customFormat="1" ht="14.25" customHeight="1">
      <c r="A69" s="15"/>
      <c r="B69" s="9" t="s">
        <v>71</v>
      </c>
      <c r="C69" s="28" t="s">
        <v>6</v>
      </c>
      <c r="D69" s="28" t="s">
        <v>46</v>
      </c>
      <c r="E69" s="28" t="s">
        <v>108</v>
      </c>
      <c r="F69" s="28" t="s">
        <v>17</v>
      </c>
      <c r="G69" s="28" t="s">
        <v>28</v>
      </c>
      <c r="H69" s="28" t="s">
        <v>33</v>
      </c>
      <c r="I69" s="28" t="s">
        <v>7</v>
      </c>
      <c r="J69" s="28" t="s">
        <v>109</v>
      </c>
      <c r="K69" s="42" t="s">
        <v>131</v>
      </c>
      <c r="L69" s="37">
        <v>0</v>
      </c>
      <c r="M69" s="51">
        <v>113369.49</v>
      </c>
      <c r="N69" s="51">
        <v>232705.79</v>
      </c>
    </row>
    <row r="70" spans="1:14" s="1" customFormat="1" ht="15.75" customHeight="1">
      <c r="A70" s="15"/>
      <c r="B70" s="59" t="s">
        <v>42</v>
      </c>
      <c r="C70" s="60"/>
      <c r="D70" s="60"/>
      <c r="E70" s="60"/>
      <c r="F70" s="60"/>
      <c r="G70" s="60"/>
      <c r="H70" s="60"/>
      <c r="I70" s="60"/>
      <c r="J70" s="60"/>
      <c r="K70" s="61"/>
      <c r="L70" s="30">
        <f>L48+L10</f>
        <v>4421410</v>
      </c>
      <c r="M70" s="57">
        <f>M48+M10</f>
        <v>3721559.49</v>
      </c>
      <c r="N70" s="57">
        <f>N48+N10</f>
        <v>3813065.79</v>
      </c>
    </row>
    <row r="71" ht="12.75" customHeight="1"/>
  </sheetData>
  <sheetProtection/>
  <mergeCells count="8">
    <mergeCell ref="B70:K70"/>
    <mergeCell ref="M7:M9"/>
    <mergeCell ref="N7:N9"/>
    <mergeCell ref="C5:L5"/>
    <mergeCell ref="B7:B9"/>
    <mergeCell ref="L7:L9"/>
    <mergeCell ref="K7:K9"/>
    <mergeCell ref="C7:J8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cp:lastPrinted>2013-10-30T10:03:38Z</cp:lastPrinted>
  <dcterms:created xsi:type="dcterms:W3CDTF">2004-12-17T06:13:59Z</dcterms:created>
  <dcterms:modified xsi:type="dcterms:W3CDTF">2015-12-27T15:29:42Z</dcterms:modified>
  <cp:category/>
  <cp:version/>
  <cp:contentType/>
  <cp:contentStatus/>
</cp:coreProperties>
</file>