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645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'FIspoln'!$10:$10</definedName>
    <definedName name="_xlnm.Print_Area" localSheetId="0">'FIspoln'!$A$2:$I$99</definedName>
  </definedNames>
  <calcPr fullCalcOnLoad="1"/>
</workbook>
</file>

<file path=xl/sharedStrings.xml><?xml version="1.0" encoding="utf-8"?>
<sst xmlns="http://schemas.openxmlformats.org/spreadsheetml/2006/main" count="466" uniqueCount="203">
  <si>
    <t>0801</t>
  </si>
  <si>
    <t>500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</si>
  <si>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</si>
  <si>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</si>
  <si>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</si>
  <si>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</si>
  <si>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</si>
  <si>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</si>
  <si>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</si>
  <si>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</si>
  <si>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Жилищно-коммунальное хозяйство</t>
  </si>
  <si>
    <t>Благоустройство</t>
  </si>
  <si>
    <t>Культура</t>
  </si>
  <si>
    <t>01</t>
  </si>
  <si>
    <t>100</t>
  </si>
  <si>
    <t>240</t>
  </si>
  <si>
    <t>0409</t>
  </si>
  <si>
    <t>Дорожное хозяйство</t>
  </si>
  <si>
    <t>200</t>
  </si>
  <si>
    <t>1400</t>
  </si>
  <si>
    <t>0113</t>
  </si>
  <si>
    <t>0203</t>
  </si>
  <si>
    <t>0200</t>
  </si>
  <si>
    <t>Всего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</si>
  <si>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</si>
  <si>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</si>
  <si>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</si>
  <si>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</si>
  <si>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</si>
  <si>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Межбюджетные трансферты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</si>
  <si>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</si>
  <si>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</si>
  <si>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</si>
  <si>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</si>
  <si>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</si>
  <si>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</si>
  <si>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</si>
  <si>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</si>
  <si>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</si>
  <si>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</si>
  <si>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</si>
  <si>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</si>
  <si>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</si>
  <si>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</si>
  <si>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</si>
  <si>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</si>
  <si>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</si>
  <si>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</si>
  <si>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</si>
  <si>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</si>
  <si>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</si>
  <si>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</si>
  <si>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</si>
  <si>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</si>
  <si>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</si>
  <si>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</si>
  <si>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</si>
  <si>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</si>
  <si>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</si>
  <si>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</si>
  <si>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</si>
  <si>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</si>
  <si>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</si>
  <si>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</si>
  <si>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</si>
  <si>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</si>
  <si>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</si>
  <si>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</si>
  <si>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</si>
  <si>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</si>
  <si>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</si>
  <si>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</si>
  <si>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</si>
  <si>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</si>
  <si>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</si>
  <si>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</si>
  <si>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</si>
  <si>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</si>
  <si>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</si>
  <si>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</si>
  <si>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</si>
  <si>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</si>
  <si>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</si>
  <si>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53</t>
  </si>
  <si>
    <t>54</t>
  </si>
  <si>
    <t>58</t>
  </si>
  <si>
    <t>63</t>
  </si>
  <si>
    <t>64</t>
  </si>
  <si>
    <t>65</t>
  </si>
  <si>
    <t>66</t>
  </si>
  <si>
    <t>67</t>
  </si>
  <si>
    <t>72</t>
  </si>
  <si>
    <t>76</t>
  </si>
  <si>
    <t>77</t>
  </si>
  <si>
    <t>78</t>
  </si>
  <si>
    <t>400</t>
  </si>
  <si>
    <t>412</t>
  </si>
  <si>
    <t>Капитальные вложения в объекты недвижимого имущества
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</si>
  <si>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</si>
  <si>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9020029</t>
  </si>
  <si>
    <t>Приобретение жилого помещения в целях использования в качестве специализированного жилого помещения в рамках непрограммных расходов органов местного самоуправления</t>
  </si>
  <si>
    <t>Проведение юбилейных мероприятий в рамках непрограммных расходов органов местного самоуправления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</si>
  <si>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</si>
  <si>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</si>
  <si>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</si>
  <si>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9010023</t>
  </si>
  <si>
    <t>9020000</t>
  </si>
  <si>
    <t>Функционирование Администрации Каратузского района</t>
  </si>
  <si>
    <t xml:space="preserve"> 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</si>
  <si>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</si>
  <si>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</si>
  <si>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</si>
  <si>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</si>
  <si>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540</t>
  </si>
  <si>
    <t>601</t>
  </si>
  <si>
    <t>9020028</t>
  </si>
  <si>
    <t xml:space="preserve">Культура, кинематография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</si>
  <si>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</si>
  <si>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9000000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</si>
  <si>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</si>
  <si>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</si>
  <si>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</si>
  <si>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</si>
  <si>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Код ведомства</t>
  </si>
  <si>
    <t>Целевая статья</t>
  </si>
  <si>
    <t>Вид расходов</t>
  </si>
  <si>
    <t>№ строки</t>
  </si>
  <si>
    <t>Национальная безопасность и правоохранительная деятельность</t>
  </si>
  <si>
    <t>Наименование главных распорядителей и наименование показателей бюджетной классификации</t>
  </si>
  <si>
    <t>Национальная экономика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</si>
  <si>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</si>
  <si>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</si>
  <si>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</si>
  <si>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0100</t>
  </si>
  <si>
    <t>0400</t>
  </si>
  <si>
    <t>0500</t>
  </si>
  <si>
    <t>0503</t>
  </si>
  <si>
    <t>0800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</si>
  <si>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</si>
  <si>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</si>
  <si>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</si>
  <si>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</si>
  <si>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</si>
  <si>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</si>
  <si>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</si>
  <si>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</si>
  <si>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</si>
  <si>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Обеспечение проведения выборов и референдумов</t>
  </si>
  <si>
    <t>0107</t>
  </si>
  <si>
    <t>Функционирование Администрации Амыльского сельсовета Каратузского района</t>
  </si>
  <si>
    <t>9020027</t>
  </si>
  <si>
    <t>880</t>
  </si>
  <si>
    <t>Иные бюджетнвые ассигнования</t>
  </si>
  <si>
    <t>Специальные расходы</t>
  </si>
  <si>
    <t>1403</t>
  </si>
  <si>
    <t>Резервные фонды местных администраций по финансовому управлению администрации Амыльского сельсовета в рамках непрограммных расходов органов местного самоуправления</t>
  </si>
  <si>
    <t>(руб.)</t>
  </si>
  <si>
    <t>50</t>
  </si>
  <si>
    <t>51</t>
  </si>
  <si>
    <t>52</t>
  </si>
  <si>
    <t>68</t>
  </si>
  <si>
    <t>70</t>
  </si>
  <si>
    <t>71</t>
  </si>
  <si>
    <t>73</t>
  </si>
  <si>
    <t>74</t>
  </si>
  <si>
    <t>75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</si>
  <si>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</si>
  <si>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</si>
  <si>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9000000000</t>
  </si>
  <si>
    <t>9010000200</t>
  </si>
  <si>
    <t>9020000000</t>
  </si>
  <si>
    <t>9020000330</t>
  </si>
  <si>
    <t>9020051180</t>
  </si>
  <si>
    <t>9020000250</t>
  </si>
  <si>
    <t>0550000000</t>
  </si>
  <si>
    <t>0500000000</t>
  </si>
  <si>
    <t>0540000000</t>
  </si>
  <si>
    <t>0510000000</t>
  </si>
  <si>
    <t>9020000210</t>
  </si>
  <si>
    <t>9020000290</t>
  </si>
  <si>
    <t>0530000000</t>
  </si>
  <si>
    <t>0520000000</t>
  </si>
  <si>
    <t xml:space="preserve">Муниципальная программа "Обеспечение населения необходимыми социальными услугами и формирование комфортной среды обитаия населения Амыльского сельсовета" </t>
  </si>
  <si>
    <t>79</t>
  </si>
  <si>
    <t>850</t>
  </si>
  <si>
    <t>Социальная политика</t>
  </si>
  <si>
    <t>1000</t>
  </si>
  <si>
    <t>1001</t>
  </si>
  <si>
    <t>9020000300</t>
  </si>
  <si>
    <t>310</t>
  </si>
  <si>
    <t>Доплата к пенсии</t>
  </si>
  <si>
    <t>% исполнения</t>
  </si>
  <si>
    <t>уплата налогов,сборов и иных платежей</t>
  </si>
  <si>
    <t>Приложение 5</t>
  </si>
  <si>
    <t>Совета депутатов от________№</t>
  </si>
  <si>
    <t xml:space="preserve">"Об исполнении бюджета Амыльского </t>
  </si>
  <si>
    <t>сельсовета за 2018 год"</t>
  </si>
  <si>
    <t>Ведомственная структура расходов  бюджета за 2018 год</t>
  </si>
  <si>
    <t>Утверждено 2018 год</t>
  </si>
  <si>
    <t>Исполнено 2018 год</t>
  </si>
  <si>
    <t>Предоставление межбюджетных трансфертов на организацию  культурного досуга и создание условий для массового отдыха  в рамках непрограммных расходов органов местного самоуправления</t>
  </si>
  <si>
    <t>К  решени. Амыльского сельского</t>
  </si>
  <si>
    <t>9020000340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</si>
</sst>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4" fontId="16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5" fillId="0" borderId="11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tabSelected="1" zoomScalePageLayoutView="0" workbookViewId="0" topLeftCell="A77">
      <selection activeCell="B79" sqref="B79"/>
    </sheetView>
  </sheetViews>
  <sheetFormatPr defaultColWidth="9.00390625" defaultRowHeight="12.75"/>
  <cols>
    <col min="1" max="1" width="4.625" style="5" customWidth="1"/>
    <col min="2" max="2" width="26.375" style="5" customWidth="1"/>
    <col min="3" max="3" width="8.00390625" style="5" customWidth="1"/>
    <col min="4" max="4" width="8.625" style="5" customWidth="1"/>
    <col min="5" max="5" width="12.375" style="5" customWidth="1"/>
    <col min="6" max="6" width="6.25390625" style="5" customWidth="1"/>
    <col min="7" max="7" width="12.25390625" style="5" customWidth="1"/>
    <col min="8" max="8" width="12.875" style="5" customWidth="1"/>
    <col min="9" max="9" width="8.375" style="5" customWidth="1"/>
  </cols>
  <sheetData>
    <row r="1" ht="4.5" customHeight="1"/>
    <row r="2" spans="1:9" ht="12.75">
      <c r="A2" s="19"/>
      <c r="B2" s="19"/>
      <c r="C2" s="19"/>
      <c r="D2" s="19"/>
      <c r="E2" s="19"/>
      <c r="F2" s="19"/>
      <c r="G2" s="51" t="s">
        <v>193</v>
      </c>
      <c r="H2" s="51"/>
      <c r="I2" s="51"/>
    </row>
    <row r="3" spans="1:9" ht="12.75">
      <c r="A3" s="19"/>
      <c r="B3" s="19"/>
      <c r="C3" s="48" t="s">
        <v>201</v>
      </c>
      <c r="D3" s="49"/>
      <c r="E3" s="49"/>
      <c r="F3" s="49"/>
      <c r="G3" s="49"/>
      <c r="H3" s="49"/>
      <c r="I3" s="49"/>
    </row>
    <row r="4" spans="1:9" ht="12.75">
      <c r="A4" s="19"/>
      <c r="B4" s="19"/>
      <c r="C4" s="50" t="s">
        <v>194</v>
      </c>
      <c r="D4" s="50"/>
      <c r="E4" s="50"/>
      <c r="F4" s="50"/>
      <c r="G4" s="50"/>
      <c r="H4" s="50"/>
      <c r="I4" s="50"/>
    </row>
    <row r="5" spans="1:9" ht="12.75">
      <c r="A5" s="19"/>
      <c r="B5" s="19"/>
      <c r="C5" s="24"/>
      <c r="D5" s="24"/>
      <c r="E5" s="24"/>
      <c r="F5" s="24"/>
      <c r="G5" s="52" t="s">
        <v>195</v>
      </c>
      <c r="H5" s="52"/>
      <c r="I5" s="52"/>
    </row>
    <row r="6" spans="1:9" ht="12.75">
      <c r="A6" s="19"/>
      <c r="B6" s="19"/>
      <c r="C6" s="19"/>
      <c r="D6" s="19"/>
      <c r="E6" s="19"/>
      <c r="F6" s="19"/>
      <c r="G6" s="52" t="s">
        <v>196</v>
      </c>
      <c r="H6" s="52"/>
      <c r="I6" s="52"/>
    </row>
    <row r="7" spans="1:9" ht="12.75">
      <c r="A7" s="19"/>
      <c r="B7" s="19"/>
      <c r="C7" s="19"/>
      <c r="D7" s="19"/>
      <c r="E7" s="19"/>
      <c r="F7" s="19"/>
      <c r="G7" s="1"/>
      <c r="H7" s="19"/>
      <c r="I7" s="1"/>
    </row>
    <row r="8" spans="1:9" ht="15" customHeight="1">
      <c r="A8" s="46" t="s">
        <v>197</v>
      </c>
      <c r="B8" s="47"/>
      <c r="C8" s="47"/>
      <c r="D8" s="47"/>
      <c r="E8" s="47"/>
      <c r="F8" s="47"/>
      <c r="G8" s="47"/>
      <c r="H8" s="47"/>
      <c r="I8" s="47"/>
    </row>
    <row r="9" spans="1:9" ht="12.75">
      <c r="A9" s="19"/>
      <c r="B9" s="19"/>
      <c r="C9" s="19"/>
      <c r="D9" s="19"/>
      <c r="E9" s="19"/>
      <c r="F9" s="19" t="s">
        <v>156</v>
      </c>
      <c r="G9" s="19"/>
      <c r="H9" s="19"/>
      <c r="I9" s="19"/>
    </row>
    <row r="10" spans="1:9" s="24" customFormat="1" ht="51">
      <c r="A10" s="22" t="s">
        <v>126</v>
      </c>
      <c r="B10" s="22" t="s">
        <v>128</v>
      </c>
      <c r="C10" s="25" t="s">
        <v>123</v>
      </c>
      <c r="D10" s="25" t="s">
        <v>102</v>
      </c>
      <c r="E10" s="25" t="s">
        <v>124</v>
      </c>
      <c r="F10" s="25" t="s">
        <v>125</v>
      </c>
      <c r="G10" s="23" t="s">
        <v>198</v>
      </c>
      <c r="H10" s="23" t="s">
        <v>199</v>
      </c>
      <c r="I10" s="23" t="s">
        <v>191</v>
      </c>
    </row>
    <row r="11" spans="1:9" s="16" customFormat="1" ht="12">
      <c r="A11" s="6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/>
      <c r="I11" s="6">
        <v>6</v>
      </c>
    </row>
    <row r="12" spans="1:9" s="8" customFormat="1" ht="35.25" customHeight="1">
      <c r="A12" s="4" t="s">
        <v>13</v>
      </c>
      <c r="B12" s="45" t="s">
        <v>138</v>
      </c>
      <c r="C12" s="11" t="s">
        <v>114</v>
      </c>
      <c r="D12" s="11"/>
      <c r="E12" s="11"/>
      <c r="F12" s="11"/>
      <c r="G12" s="20">
        <v>6982901.25</v>
      </c>
      <c r="H12" s="20">
        <v>6880767.83</v>
      </c>
      <c r="I12" s="20">
        <f>H12/G12*100</f>
        <v>98.5373784284863</v>
      </c>
    </row>
    <row r="13" spans="1:9" s="7" customFormat="1" ht="25.5">
      <c r="A13" s="4" t="s">
        <v>35</v>
      </c>
      <c r="B13" s="12" t="s">
        <v>4</v>
      </c>
      <c r="C13" s="13" t="s">
        <v>114</v>
      </c>
      <c r="D13" s="13" t="s">
        <v>133</v>
      </c>
      <c r="E13" s="13"/>
      <c r="F13" s="13"/>
      <c r="G13" s="14">
        <f>G14+G19+G27+G35+G82</f>
        <v>1965520.71</v>
      </c>
      <c r="H13" s="14">
        <f>H14+H19+H27+H35+H82</f>
        <v>1944972.8099999996</v>
      </c>
      <c r="I13" s="20">
        <f aca="true" t="shared" si="0" ref="I13:I78">H13/G13*100</f>
        <v>98.95458237120278</v>
      </c>
    </row>
    <row r="14" spans="1:9" s="5" customFormat="1" ht="55.5" customHeight="1">
      <c r="A14" s="4" t="s">
        <v>36</v>
      </c>
      <c r="B14" s="9" t="s">
        <v>5</v>
      </c>
      <c r="C14" s="2" t="s">
        <v>114</v>
      </c>
      <c r="D14" s="2" t="s">
        <v>8</v>
      </c>
      <c r="E14" s="2"/>
      <c r="F14" s="2"/>
      <c r="G14" s="3">
        <f aca="true" t="shared" si="1" ref="G14:H17">G15</f>
        <v>654603</v>
      </c>
      <c r="H14" s="3">
        <f t="shared" si="1"/>
        <v>651472.83</v>
      </c>
      <c r="I14" s="20">
        <f t="shared" si="0"/>
        <v>99.52182162318229</v>
      </c>
    </row>
    <row r="15" spans="1:9" s="5" customFormat="1" ht="38.25">
      <c r="A15" s="4" t="s">
        <v>37</v>
      </c>
      <c r="B15" s="9" t="s">
        <v>119</v>
      </c>
      <c r="C15" s="2" t="s">
        <v>114</v>
      </c>
      <c r="D15" s="2" t="s">
        <v>8</v>
      </c>
      <c r="E15" s="2" t="s">
        <v>168</v>
      </c>
      <c r="F15" s="2"/>
      <c r="G15" s="3">
        <f t="shared" si="1"/>
        <v>654603</v>
      </c>
      <c r="H15" s="3">
        <f t="shared" si="1"/>
        <v>651472.83</v>
      </c>
      <c r="I15" s="20">
        <f t="shared" si="0"/>
        <v>99.52182162318229</v>
      </c>
    </row>
    <row r="16" spans="1:9" s="5" customFormat="1" ht="63.75">
      <c r="A16" s="4" t="s">
        <v>38</v>
      </c>
      <c r="B16" s="9" t="s">
        <v>103</v>
      </c>
      <c r="C16" s="2" t="s">
        <v>114</v>
      </c>
      <c r="D16" s="2" t="s">
        <v>8</v>
      </c>
      <c r="E16" s="2" t="s">
        <v>169</v>
      </c>
      <c r="F16" s="2"/>
      <c r="G16" s="3">
        <f t="shared" si="1"/>
        <v>654603</v>
      </c>
      <c r="H16" s="3">
        <f t="shared" si="1"/>
        <v>651472.83</v>
      </c>
      <c r="I16" s="20">
        <f t="shared" si="0"/>
        <v>99.52182162318229</v>
      </c>
    </row>
    <row r="17" spans="1:9" s="5" customFormat="1" ht="127.5">
      <c r="A17" s="4" t="s">
        <v>39</v>
      </c>
      <c r="B17" s="21" t="s">
        <v>104</v>
      </c>
      <c r="C17" s="11" t="s">
        <v>114</v>
      </c>
      <c r="D17" s="2" t="s">
        <v>8</v>
      </c>
      <c r="E17" s="2" t="s">
        <v>169</v>
      </c>
      <c r="F17" s="2" t="s">
        <v>14</v>
      </c>
      <c r="G17" s="3">
        <f t="shared" si="1"/>
        <v>654603</v>
      </c>
      <c r="H17" s="3">
        <f t="shared" si="1"/>
        <v>651472.83</v>
      </c>
      <c r="I17" s="20">
        <f t="shared" si="0"/>
        <v>99.52182162318229</v>
      </c>
    </row>
    <row r="18" spans="1:9" s="5" customFormat="1" ht="16.5" customHeight="1">
      <c r="A18" s="4" t="s">
        <v>40</v>
      </c>
      <c r="B18" s="9" t="s">
        <v>111</v>
      </c>
      <c r="C18" s="11" t="s">
        <v>114</v>
      </c>
      <c r="D18" s="2" t="s">
        <v>8</v>
      </c>
      <c r="E18" s="2" t="s">
        <v>169</v>
      </c>
      <c r="F18" s="2" t="s">
        <v>109</v>
      </c>
      <c r="G18" s="3">
        <v>654603</v>
      </c>
      <c r="H18" s="3">
        <v>651472.83</v>
      </c>
      <c r="I18" s="20">
        <f t="shared" si="0"/>
        <v>99.52182162318229</v>
      </c>
    </row>
    <row r="19" spans="1:9" s="5" customFormat="1" ht="102">
      <c r="A19" s="4" t="s">
        <v>41</v>
      </c>
      <c r="B19" s="9" t="s">
        <v>6</v>
      </c>
      <c r="C19" s="11" t="s">
        <v>114</v>
      </c>
      <c r="D19" s="2" t="s">
        <v>9</v>
      </c>
      <c r="E19" s="2"/>
      <c r="F19" s="2"/>
      <c r="G19" s="3">
        <f aca="true" t="shared" si="2" ref="G19:H21">G20</f>
        <v>1289799.72</v>
      </c>
      <c r="H19" s="3">
        <f t="shared" si="2"/>
        <v>1276805.5999999999</v>
      </c>
      <c r="I19" s="20">
        <f t="shared" si="0"/>
        <v>98.99254746310535</v>
      </c>
    </row>
    <row r="20" spans="1:9" s="5" customFormat="1" ht="38.25">
      <c r="A20" s="4" t="s">
        <v>42</v>
      </c>
      <c r="B20" s="9" t="s">
        <v>119</v>
      </c>
      <c r="C20" s="11" t="s">
        <v>114</v>
      </c>
      <c r="D20" s="2" t="s">
        <v>9</v>
      </c>
      <c r="E20" s="2" t="s">
        <v>168</v>
      </c>
      <c r="F20" s="2"/>
      <c r="G20" s="3">
        <f t="shared" si="2"/>
        <v>1289799.72</v>
      </c>
      <c r="H20" s="3">
        <f t="shared" si="2"/>
        <v>1276805.5999999999</v>
      </c>
      <c r="I20" s="20">
        <f t="shared" si="0"/>
        <v>98.99254746310535</v>
      </c>
    </row>
    <row r="21" spans="1:9" s="5" customFormat="1" ht="38.25">
      <c r="A21" s="4" t="s">
        <v>43</v>
      </c>
      <c r="B21" s="9" t="s">
        <v>30</v>
      </c>
      <c r="C21" s="11" t="s">
        <v>114</v>
      </c>
      <c r="D21" s="2" t="s">
        <v>9</v>
      </c>
      <c r="E21" s="2" t="s">
        <v>170</v>
      </c>
      <c r="F21" s="2"/>
      <c r="G21" s="3">
        <f t="shared" si="2"/>
        <v>1289799.72</v>
      </c>
      <c r="H21" s="3">
        <f t="shared" si="2"/>
        <v>1276805.5999999999</v>
      </c>
      <c r="I21" s="20">
        <f t="shared" si="0"/>
        <v>98.99254746310535</v>
      </c>
    </row>
    <row r="22" spans="1:9" s="5" customFormat="1" ht="114.75">
      <c r="A22" s="4" t="s">
        <v>44</v>
      </c>
      <c r="B22" s="9" t="s">
        <v>146</v>
      </c>
      <c r="C22" s="11" t="s">
        <v>114</v>
      </c>
      <c r="D22" s="2" t="s">
        <v>9</v>
      </c>
      <c r="E22" s="2" t="s">
        <v>178</v>
      </c>
      <c r="F22" s="2"/>
      <c r="G22" s="3">
        <f>G23+G25+G34</f>
        <v>1289799.72</v>
      </c>
      <c r="H22" s="3">
        <f>H23+H25+H34</f>
        <v>1276805.5999999999</v>
      </c>
      <c r="I22" s="20">
        <f t="shared" si="0"/>
        <v>98.99254746310535</v>
      </c>
    </row>
    <row r="23" spans="1:9" s="5" customFormat="1" ht="127.5">
      <c r="A23" s="4" t="s">
        <v>45</v>
      </c>
      <c r="B23" s="21" t="s">
        <v>104</v>
      </c>
      <c r="C23" s="11" t="s">
        <v>114</v>
      </c>
      <c r="D23" s="2" t="s">
        <v>9</v>
      </c>
      <c r="E23" s="2" t="s">
        <v>178</v>
      </c>
      <c r="F23" s="2" t="s">
        <v>14</v>
      </c>
      <c r="G23" s="3">
        <f>G24</f>
        <v>907863.77</v>
      </c>
      <c r="H23" s="3">
        <f>H24</f>
        <v>906015.19</v>
      </c>
      <c r="I23" s="20">
        <f t="shared" si="0"/>
        <v>99.79638134474735</v>
      </c>
    </row>
    <row r="24" spans="1:9" s="5" customFormat="1" ht="15.75" customHeight="1">
      <c r="A24" s="4" t="s">
        <v>46</v>
      </c>
      <c r="B24" s="9" t="s">
        <v>111</v>
      </c>
      <c r="C24" s="11" t="s">
        <v>114</v>
      </c>
      <c r="D24" s="2" t="s">
        <v>9</v>
      </c>
      <c r="E24" s="2" t="s">
        <v>178</v>
      </c>
      <c r="F24" s="2" t="s">
        <v>109</v>
      </c>
      <c r="G24" s="3">
        <v>907863.77</v>
      </c>
      <c r="H24" s="3">
        <v>906015.19</v>
      </c>
      <c r="I24" s="20">
        <f t="shared" si="0"/>
        <v>99.79638134474735</v>
      </c>
    </row>
    <row r="25" spans="1:9" s="5" customFormat="1" ht="16.5" customHeight="1">
      <c r="A25" s="4" t="s">
        <v>47</v>
      </c>
      <c r="B25" s="9" t="s">
        <v>120</v>
      </c>
      <c r="C25" s="11" t="s">
        <v>114</v>
      </c>
      <c r="D25" s="2" t="s">
        <v>9</v>
      </c>
      <c r="E25" s="2" t="s">
        <v>178</v>
      </c>
      <c r="F25" s="2" t="s">
        <v>18</v>
      </c>
      <c r="G25" s="3">
        <f>G26</f>
        <v>375270.95</v>
      </c>
      <c r="H25" s="3">
        <f>H26</f>
        <v>364234.95</v>
      </c>
      <c r="I25" s="20">
        <f t="shared" si="0"/>
        <v>97.0591914988357</v>
      </c>
    </row>
    <row r="26" spans="1:9" s="5" customFormat="1" ht="24" customHeight="1">
      <c r="A26" s="4" t="s">
        <v>48</v>
      </c>
      <c r="B26" s="9" t="s">
        <v>121</v>
      </c>
      <c r="C26" s="11" t="s">
        <v>114</v>
      </c>
      <c r="D26" s="2" t="s">
        <v>9</v>
      </c>
      <c r="E26" s="2" t="s">
        <v>178</v>
      </c>
      <c r="F26" s="2" t="s">
        <v>15</v>
      </c>
      <c r="G26" s="3">
        <v>375270.95</v>
      </c>
      <c r="H26" s="3">
        <v>364234.95</v>
      </c>
      <c r="I26" s="20">
        <f t="shared" si="0"/>
        <v>97.0591914988357</v>
      </c>
    </row>
    <row r="27" spans="1:9" s="8" customFormat="1" ht="24.75" customHeight="1" hidden="1">
      <c r="A27" s="30" t="s">
        <v>69</v>
      </c>
      <c r="B27" s="31" t="s">
        <v>147</v>
      </c>
      <c r="C27" s="26" t="s">
        <v>114</v>
      </c>
      <c r="D27" s="32" t="s">
        <v>148</v>
      </c>
      <c r="E27" s="32"/>
      <c r="F27" s="32"/>
      <c r="G27" s="20">
        <f aca="true" t="shared" si="3" ref="G27:H31">G28</f>
        <v>0</v>
      </c>
      <c r="H27" s="20">
        <f t="shared" si="3"/>
        <v>0</v>
      </c>
      <c r="I27" s="20" t="e">
        <f t="shared" si="0"/>
        <v>#DIV/0!</v>
      </c>
    </row>
    <row r="28" spans="1:9" s="5" customFormat="1" ht="24.75" customHeight="1" hidden="1">
      <c r="A28" s="4" t="s">
        <v>70</v>
      </c>
      <c r="B28" s="28" t="s">
        <v>119</v>
      </c>
      <c r="C28" s="26" t="s">
        <v>114</v>
      </c>
      <c r="D28" s="27" t="s">
        <v>148</v>
      </c>
      <c r="E28" s="27" t="s">
        <v>118</v>
      </c>
      <c r="F28" s="27"/>
      <c r="G28" s="3">
        <f t="shared" si="3"/>
        <v>0</v>
      </c>
      <c r="H28" s="3">
        <f t="shared" si="3"/>
        <v>0</v>
      </c>
      <c r="I28" s="20" t="e">
        <f t="shared" si="0"/>
        <v>#DIV/0!</v>
      </c>
    </row>
    <row r="29" spans="1:9" s="5" customFormat="1" ht="24.75" customHeight="1" hidden="1">
      <c r="A29" s="4" t="s">
        <v>71</v>
      </c>
      <c r="B29" s="29" t="s">
        <v>149</v>
      </c>
      <c r="C29" s="26" t="s">
        <v>114</v>
      </c>
      <c r="D29" s="27" t="s">
        <v>148</v>
      </c>
      <c r="E29" s="27" t="s">
        <v>106</v>
      </c>
      <c r="F29" s="27"/>
      <c r="G29" s="3">
        <f t="shared" si="3"/>
        <v>0</v>
      </c>
      <c r="H29" s="3">
        <f t="shared" si="3"/>
        <v>0</v>
      </c>
      <c r="I29" s="20" t="e">
        <f t="shared" si="0"/>
        <v>#DIV/0!</v>
      </c>
    </row>
    <row r="30" spans="1:9" s="5" customFormat="1" ht="24.75" customHeight="1" hidden="1">
      <c r="A30" s="4" t="s">
        <v>72</v>
      </c>
      <c r="B30" s="29" t="s">
        <v>152</v>
      </c>
      <c r="C30" s="26" t="s">
        <v>114</v>
      </c>
      <c r="D30" s="27" t="s">
        <v>148</v>
      </c>
      <c r="E30" s="27" t="s">
        <v>150</v>
      </c>
      <c r="F30" s="27" t="s">
        <v>27</v>
      </c>
      <c r="G30" s="3">
        <f t="shared" si="3"/>
        <v>0</v>
      </c>
      <c r="H30" s="3">
        <f t="shared" si="3"/>
        <v>0</v>
      </c>
      <c r="I30" s="20" t="e">
        <f t="shared" si="0"/>
        <v>#DIV/0!</v>
      </c>
    </row>
    <row r="31" spans="1:9" s="5" customFormat="1" ht="24.75" customHeight="1" hidden="1">
      <c r="A31" s="4" t="s">
        <v>73</v>
      </c>
      <c r="B31" s="29" t="s">
        <v>153</v>
      </c>
      <c r="C31" s="26" t="s">
        <v>114</v>
      </c>
      <c r="D31" s="27" t="s">
        <v>148</v>
      </c>
      <c r="E31" s="27" t="s">
        <v>150</v>
      </c>
      <c r="F31" s="27" t="s">
        <v>151</v>
      </c>
      <c r="G31" s="3">
        <f t="shared" si="3"/>
        <v>0</v>
      </c>
      <c r="H31" s="3">
        <f t="shared" si="3"/>
        <v>0</v>
      </c>
      <c r="I31" s="20" t="e">
        <f t="shared" si="0"/>
        <v>#DIV/0!</v>
      </c>
    </row>
    <row r="32" spans="1:9" s="5" customFormat="1" ht="24.75" customHeight="1" hidden="1">
      <c r="A32" s="4" t="s">
        <v>74</v>
      </c>
      <c r="B32" s="29" t="s">
        <v>153</v>
      </c>
      <c r="C32" s="26" t="s">
        <v>114</v>
      </c>
      <c r="D32" s="27" t="s">
        <v>148</v>
      </c>
      <c r="E32" s="27" t="s">
        <v>150</v>
      </c>
      <c r="F32" s="27" t="s">
        <v>151</v>
      </c>
      <c r="G32" s="3">
        <v>0</v>
      </c>
      <c r="H32" s="3">
        <v>0</v>
      </c>
      <c r="I32" s="20" t="e">
        <f t="shared" si="0"/>
        <v>#DIV/0!</v>
      </c>
    </row>
    <row r="33" spans="1:9" s="5" customFormat="1" ht="24.75" customHeight="1" hidden="1">
      <c r="A33" s="4" t="s">
        <v>75</v>
      </c>
      <c r="B33" s="9" t="s">
        <v>112</v>
      </c>
      <c r="C33" s="11" t="s">
        <v>114</v>
      </c>
      <c r="D33" s="2" t="s">
        <v>2</v>
      </c>
      <c r="E33" s="2" t="s">
        <v>105</v>
      </c>
      <c r="F33" s="2" t="s">
        <v>110</v>
      </c>
      <c r="G33" s="3"/>
      <c r="H33" s="3"/>
      <c r="I33" s="20" t="e">
        <f t="shared" si="0"/>
        <v>#DIV/0!</v>
      </c>
    </row>
    <row r="34" spans="1:9" s="5" customFormat="1" ht="16.5" customHeight="1">
      <c r="A34" s="4"/>
      <c r="B34" s="9" t="s">
        <v>119</v>
      </c>
      <c r="C34" s="11" t="s">
        <v>114</v>
      </c>
      <c r="D34" s="2" t="s">
        <v>9</v>
      </c>
      <c r="E34" s="2" t="s">
        <v>178</v>
      </c>
      <c r="F34" s="2" t="s">
        <v>184</v>
      </c>
      <c r="G34" s="3">
        <v>6665</v>
      </c>
      <c r="H34" s="3">
        <v>6555.46</v>
      </c>
      <c r="I34" s="20">
        <f t="shared" si="0"/>
        <v>98.35648912228056</v>
      </c>
    </row>
    <row r="35" spans="1:9" s="5" customFormat="1" ht="17.25" customHeight="1">
      <c r="A35" s="4" t="s">
        <v>49</v>
      </c>
      <c r="B35" s="9" t="s">
        <v>7</v>
      </c>
      <c r="C35" s="11" t="s">
        <v>114</v>
      </c>
      <c r="D35" s="2" t="s">
        <v>20</v>
      </c>
      <c r="E35" s="2"/>
      <c r="F35" s="2"/>
      <c r="G35" s="3">
        <f>G36</f>
        <v>16888.739999999998</v>
      </c>
      <c r="H35" s="3">
        <f>H36</f>
        <v>16694.38</v>
      </c>
      <c r="I35" s="20">
        <f t="shared" si="0"/>
        <v>98.84917406508717</v>
      </c>
    </row>
    <row r="36" spans="1:9" s="5" customFormat="1" ht="38.25">
      <c r="A36" s="4" t="s">
        <v>50</v>
      </c>
      <c r="B36" s="9" t="s">
        <v>119</v>
      </c>
      <c r="C36" s="11" t="s">
        <v>114</v>
      </c>
      <c r="D36" s="2" t="s">
        <v>20</v>
      </c>
      <c r="E36" s="2" t="s">
        <v>168</v>
      </c>
      <c r="F36" s="2"/>
      <c r="G36" s="3">
        <f>G37</f>
        <v>16888.739999999998</v>
      </c>
      <c r="H36" s="3">
        <f>H37</f>
        <v>16694.38</v>
      </c>
      <c r="I36" s="20">
        <f t="shared" si="0"/>
        <v>98.84917406508717</v>
      </c>
    </row>
    <row r="37" spans="1:9" s="5" customFormat="1" ht="38.25">
      <c r="A37" s="4" t="s">
        <v>51</v>
      </c>
      <c r="B37" s="9" t="s">
        <v>107</v>
      </c>
      <c r="C37" s="11" t="s">
        <v>114</v>
      </c>
      <c r="D37" s="2" t="s">
        <v>20</v>
      </c>
      <c r="E37" s="2" t="s">
        <v>170</v>
      </c>
      <c r="F37" s="2"/>
      <c r="G37" s="3">
        <f>G42+G44</f>
        <v>16888.739999999998</v>
      </c>
      <c r="H37" s="3">
        <f>H42+H44</f>
        <v>16694.38</v>
      </c>
      <c r="I37" s="20">
        <f t="shared" si="0"/>
        <v>98.84917406508717</v>
      </c>
    </row>
    <row r="38" spans="1:9" s="5" customFormat="1" ht="102" hidden="1">
      <c r="A38" s="4" t="s">
        <v>79</v>
      </c>
      <c r="B38" s="9" t="s">
        <v>100</v>
      </c>
      <c r="C38" s="11" t="s">
        <v>114</v>
      </c>
      <c r="D38" s="2" t="s">
        <v>20</v>
      </c>
      <c r="E38" s="2" t="s">
        <v>115</v>
      </c>
      <c r="F38" s="2"/>
      <c r="G38" s="3">
        <f>G39</f>
        <v>0</v>
      </c>
      <c r="H38" s="3">
        <f>H39</f>
        <v>0</v>
      </c>
      <c r="I38" s="20" t="e">
        <f t="shared" si="0"/>
        <v>#DIV/0!</v>
      </c>
    </row>
    <row r="39" spans="1:9" s="5" customFormat="1" ht="76.5" hidden="1">
      <c r="A39" s="4" t="s">
        <v>80</v>
      </c>
      <c r="B39" s="9" t="s">
        <v>97</v>
      </c>
      <c r="C39" s="11" t="s">
        <v>114</v>
      </c>
      <c r="D39" s="2" t="s">
        <v>20</v>
      </c>
      <c r="E39" s="2" t="s">
        <v>115</v>
      </c>
      <c r="F39" s="2" t="s">
        <v>95</v>
      </c>
      <c r="G39" s="3">
        <f>G40</f>
        <v>0</v>
      </c>
      <c r="H39" s="3">
        <f>H40</f>
        <v>0</v>
      </c>
      <c r="I39" s="20" t="e">
        <f t="shared" si="0"/>
        <v>#DIV/0!</v>
      </c>
    </row>
    <row r="40" spans="1:9" s="5" customFormat="1" ht="76.5" hidden="1">
      <c r="A40" s="4" t="s">
        <v>81</v>
      </c>
      <c r="B40" s="9" t="s">
        <v>98</v>
      </c>
      <c r="C40" s="11" t="s">
        <v>114</v>
      </c>
      <c r="D40" s="2" t="s">
        <v>20</v>
      </c>
      <c r="E40" s="2" t="s">
        <v>115</v>
      </c>
      <c r="F40" s="2" t="s">
        <v>96</v>
      </c>
      <c r="G40" s="3">
        <v>0</v>
      </c>
      <c r="H40" s="3">
        <v>0</v>
      </c>
      <c r="I40" s="20" t="e">
        <f t="shared" si="0"/>
        <v>#DIV/0!</v>
      </c>
    </row>
    <row r="41" spans="1:9" s="5" customFormat="1" ht="63.75" hidden="1">
      <c r="A41" s="4" t="s">
        <v>82</v>
      </c>
      <c r="B41" s="9" t="s">
        <v>101</v>
      </c>
      <c r="C41" s="11" t="s">
        <v>114</v>
      </c>
      <c r="D41" s="2" t="s">
        <v>20</v>
      </c>
      <c r="E41" s="2" t="s">
        <v>99</v>
      </c>
      <c r="F41" s="2"/>
      <c r="G41" s="3">
        <f>G42</f>
        <v>16757.46</v>
      </c>
      <c r="H41" s="3">
        <f>H42</f>
        <v>16628.74</v>
      </c>
      <c r="I41" s="20">
        <f t="shared" si="0"/>
        <v>99.23186449497717</v>
      </c>
    </row>
    <row r="42" spans="1:9" s="5" customFormat="1" ht="38.25">
      <c r="A42" s="4" t="s">
        <v>52</v>
      </c>
      <c r="B42" s="9" t="s">
        <v>120</v>
      </c>
      <c r="C42" s="11" t="s">
        <v>114</v>
      </c>
      <c r="D42" s="2" t="s">
        <v>20</v>
      </c>
      <c r="E42" s="2" t="s">
        <v>179</v>
      </c>
      <c r="F42" s="2" t="s">
        <v>18</v>
      </c>
      <c r="G42" s="3">
        <f>G43</f>
        <v>16757.46</v>
      </c>
      <c r="H42" s="3">
        <f>H43</f>
        <v>16628.74</v>
      </c>
      <c r="I42" s="20">
        <f t="shared" si="0"/>
        <v>99.23186449497717</v>
      </c>
    </row>
    <row r="43" spans="1:9" s="5" customFormat="1" ht="23.25" customHeight="1">
      <c r="A43" s="4" t="s">
        <v>53</v>
      </c>
      <c r="B43" s="9" t="s">
        <v>121</v>
      </c>
      <c r="C43" s="11" t="s">
        <v>114</v>
      </c>
      <c r="D43" s="2" t="s">
        <v>20</v>
      </c>
      <c r="E43" s="2" t="s">
        <v>179</v>
      </c>
      <c r="F43" s="2" t="s">
        <v>15</v>
      </c>
      <c r="G43" s="3">
        <v>16757.46</v>
      </c>
      <c r="H43" s="3">
        <v>16628.74</v>
      </c>
      <c r="I43" s="20">
        <f t="shared" si="0"/>
        <v>99.23186449497717</v>
      </c>
    </row>
    <row r="44" spans="1:9" s="5" customFormat="1" ht="23.25" customHeight="1">
      <c r="A44" s="4"/>
      <c r="B44" s="9" t="s">
        <v>192</v>
      </c>
      <c r="C44" s="11" t="s">
        <v>114</v>
      </c>
      <c r="D44" s="2" t="s">
        <v>20</v>
      </c>
      <c r="E44" s="2" t="s">
        <v>179</v>
      </c>
      <c r="F44" s="2" t="s">
        <v>184</v>
      </c>
      <c r="G44" s="3">
        <v>131.28</v>
      </c>
      <c r="H44" s="3">
        <v>65.64</v>
      </c>
      <c r="I44" s="20"/>
    </row>
    <row r="45" spans="1:9" s="7" customFormat="1" ht="40.5" customHeight="1">
      <c r="A45" s="4" t="s">
        <v>54</v>
      </c>
      <c r="B45" s="12" t="s">
        <v>127</v>
      </c>
      <c r="C45" s="11" t="s">
        <v>114</v>
      </c>
      <c r="D45" s="13" t="s">
        <v>130</v>
      </c>
      <c r="E45" s="13"/>
      <c r="F45" s="13"/>
      <c r="G45" s="14">
        <f>G46+G52</f>
        <v>15030</v>
      </c>
      <c r="H45" s="14">
        <f>H46+H52</f>
        <v>15030</v>
      </c>
      <c r="I45" s="20">
        <f t="shared" si="0"/>
        <v>100</v>
      </c>
    </row>
    <row r="46" spans="1:9" s="18" customFormat="1" ht="63.75">
      <c r="A46" s="4" t="s">
        <v>55</v>
      </c>
      <c r="B46" s="9" t="s">
        <v>117</v>
      </c>
      <c r="C46" s="11" t="s">
        <v>114</v>
      </c>
      <c r="D46" s="2" t="s">
        <v>31</v>
      </c>
      <c r="E46" s="2"/>
      <c r="F46" s="2"/>
      <c r="G46" s="3">
        <f>G47</f>
        <v>14530</v>
      </c>
      <c r="H46" s="3">
        <f>H47</f>
        <v>14530</v>
      </c>
      <c r="I46" s="20">
        <f t="shared" si="0"/>
        <v>100</v>
      </c>
    </row>
    <row r="47" spans="1:12" s="18" customFormat="1" ht="89.25">
      <c r="A47" s="4" t="s">
        <v>56</v>
      </c>
      <c r="B47" s="9" t="s">
        <v>182</v>
      </c>
      <c r="C47" s="11" t="s">
        <v>114</v>
      </c>
      <c r="D47" s="2" t="s">
        <v>31</v>
      </c>
      <c r="E47" s="2" t="s">
        <v>175</v>
      </c>
      <c r="F47" s="2"/>
      <c r="G47" s="3">
        <f>G48+G50</f>
        <v>14530</v>
      </c>
      <c r="H47" s="3">
        <f>H48+H50</f>
        <v>14530</v>
      </c>
      <c r="I47" s="20">
        <f t="shared" si="0"/>
        <v>100</v>
      </c>
      <c r="L47" s="18" t="s">
        <v>108</v>
      </c>
    </row>
    <row r="48" spans="1:9" s="18" customFormat="1" ht="49.5" customHeight="1">
      <c r="A48" s="4"/>
      <c r="B48" s="9" t="s">
        <v>32</v>
      </c>
      <c r="C48" s="11" t="s">
        <v>114</v>
      </c>
      <c r="D48" s="2" t="s">
        <v>31</v>
      </c>
      <c r="E48" s="2" t="s">
        <v>175</v>
      </c>
      <c r="F48" s="2" t="s">
        <v>109</v>
      </c>
      <c r="G48" s="3">
        <v>1500</v>
      </c>
      <c r="H48" s="3">
        <v>1500</v>
      </c>
      <c r="I48" s="20">
        <f t="shared" si="0"/>
        <v>100</v>
      </c>
    </row>
    <row r="49" spans="1:9" s="18" customFormat="1" ht="54.75" customHeight="1">
      <c r="A49" s="4" t="s">
        <v>57</v>
      </c>
      <c r="B49" s="9" t="s">
        <v>32</v>
      </c>
      <c r="C49" s="11" t="s">
        <v>114</v>
      </c>
      <c r="D49" s="2" t="s">
        <v>31</v>
      </c>
      <c r="E49" s="2" t="s">
        <v>180</v>
      </c>
      <c r="F49" s="2"/>
      <c r="G49" s="3">
        <f>G50</f>
        <v>13030</v>
      </c>
      <c r="H49" s="3">
        <f>H50</f>
        <v>13030</v>
      </c>
      <c r="I49" s="20">
        <f t="shared" si="0"/>
        <v>100</v>
      </c>
    </row>
    <row r="50" spans="1:9" s="18" customFormat="1" ht="38.25">
      <c r="A50" s="4" t="s">
        <v>58</v>
      </c>
      <c r="B50" s="9" t="s">
        <v>120</v>
      </c>
      <c r="C50" s="11" t="s">
        <v>114</v>
      </c>
      <c r="D50" s="2" t="s">
        <v>31</v>
      </c>
      <c r="E50" s="2" t="s">
        <v>180</v>
      </c>
      <c r="F50" s="2" t="s">
        <v>18</v>
      </c>
      <c r="G50" s="3">
        <f>G51</f>
        <v>13030</v>
      </c>
      <c r="H50" s="3">
        <f>H51</f>
        <v>13030</v>
      </c>
      <c r="I50" s="20">
        <f t="shared" si="0"/>
        <v>100</v>
      </c>
    </row>
    <row r="51" spans="1:9" s="18" customFormat="1" ht="51">
      <c r="A51" s="4" t="s">
        <v>59</v>
      </c>
      <c r="B51" s="9" t="s">
        <v>121</v>
      </c>
      <c r="C51" s="11" t="s">
        <v>114</v>
      </c>
      <c r="D51" s="2" t="s">
        <v>31</v>
      </c>
      <c r="E51" s="2" t="s">
        <v>180</v>
      </c>
      <c r="F51" s="2" t="s">
        <v>15</v>
      </c>
      <c r="G51" s="3">
        <v>13030</v>
      </c>
      <c r="H51" s="3">
        <v>13030</v>
      </c>
      <c r="I51" s="20">
        <f t="shared" si="0"/>
        <v>100</v>
      </c>
    </row>
    <row r="52" spans="1:9" s="18" customFormat="1" ht="51">
      <c r="A52" s="4" t="s">
        <v>60</v>
      </c>
      <c r="B52" s="9" t="s">
        <v>132</v>
      </c>
      <c r="C52" s="11" t="s">
        <v>114</v>
      </c>
      <c r="D52" s="2" t="s">
        <v>131</v>
      </c>
      <c r="E52" s="2"/>
      <c r="F52" s="2"/>
      <c r="G52" s="3">
        <f aca="true" t="shared" si="4" ref="G52:H55">G53</f>
        <v>500</v>
      </c>
      <c r="H52" s="3">
        <f t="shared" si="4"/>
        <v>500</v>
      </c>
      <c r="I52" s="20">
        <f t="shared" si="0"/>
        <v>100</v>
      </c>
    </row>
    <row r="53" spans="1:9" s="18" customFormat="1" ht="89.25">
      <c r="A53" s="4" t="s">
        <v>61</v>
      </c>
      <c r="B53" s="9" t="s">
        <v>182</v>
      </c>
      <c r="C53" s="11" t="s">
        <v>114</v>
      </c>
      <c r="D53" s="2" t="s">
        <v>131</v>
      </c>
      <c r="E53" s="2" t="s">
        <v>175</v>
      </c>
      <c r="F53" s="2"/>
      <c r="G53" s="3">
        <f t="shared" si="4"/>
        <v>500</v>
      </c>
      <c r="H53" s="3">
        <f t="shared" si="4"/>
        <v>500</v>
      </c>
      <c r="I53" s="20">
        <f t="shared" si="0"/>
        <v>100</v>
      </c>
    </row>
    <row r="54" spans="1:9" s="18" customFormat="1" ht="89.25">
      <c r="A54" s="4" t="s">
        <v>62</v>
      </c>
      <c r="B54" s="9" t="s">
        <v>33</v>
      </c>
      <c r="C54" s="11" t="s">
        <v>114</v>
      </c>
      <c r="D54" s="2" t="s">
        <v>131</v>
      </c>
      <c r="E54" s="2" t="s">
        <v>181</v>
      </c>
      <c r="F54" s="2"/>
      <c r="G54" s="3">
        <f t="shared" si="4"/>
        <v>500</v>
      </c>
      <c r="H54" s="3">
        <f t="shared" si="4"/>
        <v>500</v>
      </c>
      <c r="I54" s="20">
        <f t="shared" si="0"/>
        <v>100</v>
      </c>
    </row>
    <row r="55" spans="1:9" s="18" customFormat="1" ht="38.25">
      <c r="A55" s="4" t="s">
        <v>63</v>
      </c>
      <c r="B55" s="9" t="s">
        <v>120</v>
      </c>
      <c r="C55" s="11" t="s">
        <v>114</v>
      </c>
      <c r="D55" s="2" t="s">
        <v>131</v>
      </c>
      <c r="E55" s="2" t="s">
        <v>181</v>
      </c>
      <c r="F55" s="2" t="s">
        <v>18</v>
      </c>
      <c r="G55" s="3">
        <f t="shared" si="4"/>
        <v>500</v>
      </c>
      <c r="H55" s="3">
        <f t="shared" si="4"/>
        <v>500</v>
      </c>
      <c r="I55" s="20">
        <f t="shared" si="0"/>
        <v>100</v>
      </c>
    </row>
    <row r="56" spans="1:9" s="18" customFormat="1" ht="26.25" customHeight="1">
      <c r="A56" s="4" t="s">
        <v>64</v>
      </c>
      <c r="B56" s="9" t="s">
        <v>121</v>
      </c>
      <c r="C56" s="11" t="s">
        <v>114</v>
      </c>
      <c r="D56" s="2" t="s">
        <v>131</v>
      </c>
      <c r="E56" s="2" t="s">
        <v>181</v>
      </c>
      <c r="F56" s="2" t="s">
        <v>15</v>
      </c>
      <c r="G56" s="3">
        <v>500</v>
      </c>
      <c r="H56" s="3">
        <v>500</v>
      </c>
      <c r="I56" s="20">
        <f t="shared" si="0"/>
        <v>100</v>
      </c>
    </row>
    <row r="57" spans="1:9" s="36" customFormat="1" ht="15.75" customHeight="1">
      <c r="A57" s="30" t="s">
        <v>65</v>
      </c>
      <c r="B57" s="33" t="s">
        <v>129</v>
      </c>
      <c r="C57" s="11" t="s">
        <v>114</v>
      </c>
      <c r="D57" s="34" t="s">
        <v>134</v>
      </c>
      <c r="E57" s="34"/>
      <c r="F57" s="34"/>
      <c r="G57" s="35">
        <f aca="true" t="shared" si="5" ref="G57:H61">G58</f>
        <v>405047.69</v>
      </c>
      <c r="H57" s="35">
        <f t="shared" si="5"/>
        <v>395682.27</v>
      </c>
      <c r="I57" s="20">
        <f t="shared" si="0"/>
        <v>97.6878228832758</v>
      </c>
    </row>
    <row r="58" spans="1:9" s="7" customFormat="1" ht="12.75">
      <c r="A58" s="37" t="s">
        <v>66</v>
      </c>
      <c r="B58" s="12" t="s">
        <v>17</v>
      </c>
      <c r="C58" s="34" t="s">
        <v>114</v>
      </c>
      <c r="D58" s="13" t="s">
        <v>16</v>
      </c>
      <c r="E58" s="13"/>
      <c r="F58" s="13"/>
      <c r="G58" s="14">
        <f t="shared" si="5"/>
        <v>405047.69</v>
      </c>
      <c r="H58" s="14">
        <f t="shared" si="5"/>
        <v>395682.27</v>
      </c>
      <c r="I58" s="20">
        <f t="shared" si="0"/>
        <v>97.6878228832758</v>
      </c>
    </row>
    <row r="59" spans="1:9" s="5" customFormat="1" ht="89.25">
      <c r="A59" s="4" t="s">
        <v>67</v>
      </c>
      <c r="B59" s="9" t="s">
        <v>182</v>
      </c>
      <c r="C59" s="11" t="s">
        <v>114</v>
      </c>
      <c r="D59" s="2" t="s">
        <v>16</v>
      </c>
      <c r="E59" s="2" t="s">
        <v>175</v>
      </c>
      <c r="F59" s="2"/>
      <c r="G59" s="3">
        <f t="shared" si="5"/>
        <v>405047.69</v>
      </c>
      <c r="H59" s="3">
        <f t="shared" si="5"/>
        <v>395682.27</v>
      </c>
      <c r="I59" s="20">
        <f t="shared" si="0"/>
        <v>97.6878228832758</v>
      </c>
    </row>
    <row r="60" spans="1:9" s="5" customFormat="1" ht="38.25">
      <c r="A60" s="4" t="s">
        <v>68</v>
      </c>
      <c r="B60" s="9" t="s">
        <v>34</v>
      </c>
      <c r="C60" s="11" t="s">
        <v>114</v>
      </c>
      <c r="D60" s="2" t="s">
        <v>16</v>
      </c>
      <c r="E60" s="2" t="s">
        <v>177</v>
      </c>
      <c r="F60" s="2"/>
      <c r="G60" s="3">
        <f t="shared" si="5"/>
        <v>405047.69</v>
      </c>
      <c r="H60" s="3">
        <f t="shared" si="5"/>
        <v>395682.27</v>
      </c>
      <c r="I60" s="20">
        <f t="shared" si="0"/>
        <v>97.6878228832758</v>
      </c>
    </row>
    <row r="61" spans="1:9" s="5" customFormat="1" ht="38.25">
      <c r="A61" s="4" t="s">
        <v>69</v>
      </c>
      <c r="B61" s="9" t="s">
        <v>120</v>
      </c>
      <c r="C61" s="11" t="s">
        <v>114</v>
      </c>
      <c r="D61" s="2" t="s">
        <v>16</v>
      </c>
      <c r="E61" s="2" t="s">
        <v>177</v>
      </c>
      <c r="F61" s="2" t="s">
        <v>18</v>
      </c>
      <c r="G61" s="3">
        <f t="shared" si="5"/>
        <v>405047.69</v>
      </c>
      <c r="H61" s="3">
        <f t="shared" si="5"/>
        <v>395682.27</v>
      </c>
      <c r="I61" s="20">
        <f t="shared" si="0"/>
        <v>97.6878228832758</v>
      </c>
    </row>
    <row r="62" spans="1:9" s="5" customFormat="1" ht="24.75" customHeight="1">
      <c r="A62" s="4" t="s">
        <v>70</v>
      </c>
      <c r="B62" s="9" t="s">
        <v>121</v>
      </c>
      <c r="C62" s="11" t="s">
        <v>114</v>
      </c>
      <c r="D62" s="2" t="s">
        <v>16</v>
      </c>
      <c r="E62" s="2" t="s">
        <v>177</v>
      </c>
      <c r="F62" s="2" t="s">
        <v>15</v>
      </c>
      <c r="G62" s="3">
        <v>405047.69</v>
      </c>
      <c r="H62" s="3">
        <v>395682.27</v>
      </c>
      <c r="I62" s="20">
        <f t="shared" si="0"/>
        <v>97.6878228832758</v>
      </c>
    </row>
    <row r="63" spans="1:9" s="36" customFormat="1" ht="15.75" customHeight="1">
      <c r="A63" s="30" t="s">
        <v>71</v>
      </c>
      <c r="B63" s="33" t="s">
        <v>10</v>
      </c>
      <c r="C63" s="11" t="s">
        <v>114</v>
      </c>
      <c r="D63" s="34" t="s">
        <v>135</v>
      </c>
      <c r="E63" s="34"/>
      <c r="F63" s="34"/>
      <c r="G63" s="38">
        <f>G64+G69</f>
        <v>1663903.23</v>
      </c>
      <c r="H63" s="38">
        <f>H64+H69</f>
        <v>1655624.94</v>
      </c>
      <c r="I63" s="20">
        <f t="shared" si="0"/>
        <v>99.50247767714232</v>
      </c>
    </row>
    <row r="64" spans="1:9" s="5" customFormat="1" ht="15" customHeight="1">
      <c r="A64" s="4" t="s">
        <v>72</v>
      </c>
      <c r="B64" s="9" t="s">
        <v>11</v>
      </c>
      <c r="C64" s="11" t="s">
        <v>114</v>
      </c>
      <c r="D64" s="2" t="s">
        <v>136</v>
      </c>
      <c r="E64" s="2"/>
      <c r="F64" s="2"/>
      <c r="G64" s="3">
        <f aca="true" t="shared" si="6" ref="G64:H67">G65</f>
        <v>111905.6</v>
      </c>
      <c r="H64" s="3">
        <f t="shared" si="6"/>
        <v>106940</v>
      </c>
      <c r="I64" s="20">
        <f t="shared" si="0"/>
        <v>95.56268855177935</v>
      </c>
    </row>
    <row r="65" spans="1:9" s="5" customFormat="1" ht="89.25">
      <c r="A65" s="4" t="s">
        <v>73</v>
      </c>
      <c r="B65" s="9" t="s">
        <v>182</v>
      </c>
      <c r="C65" s="11" t="s">
        <v>114</v>
      </c>
      <c r="D65" s="2" t="s">
        <v>136</v>
      </c>
      <c r="E65" s="2" t="s">
        <v>175</v>
      </c>
      <c r="F65" s="2"/>
      <c r="G65" s="3">
        <f t="shared" si="6"/>
        <v>111905.6</v>
      </c>
      <c r="H65" s="3">
        <f t="shared" si="6"/>
        <v>106940</v>
      </c>
      <c r="I65" s="20">
        <f t="shared" si="0"/>
        <v>95.56268855177935</v>
      </c>
    </row>
    <row r="66" spans="1:9" s="5" customFormat="1" ht="14.25" customHeight="1">
      <c r="A66" s="4" t="s">
        <v>74</v>
      </c>
      <c r="B66" s="9" t="s">
        <v>25</v>
      </c>
      <c r="C66" s="11" t="s">
        <v>114</v>
      </c>
      <c r="D66" s="2" t="s">
        <v>136</v>
      </c>
      <c r="E66" s="2" t="s">
        <v>176</v>
      </c>
      <c r="F66" s="2"/>
      <c r="G66" s="3">
        <f t="shared" si="6"/>
        <v>111905.6</v>
      </c>
      <c r="H66" s="3">
        <f t="shared" si="6"/>
        <v>106940</v>
      </c>
      <c r="I66" s="20">
        <f t="shared" si="0"/>
        <v>95.56268855177935</v>
      </c>
    </row>
    <row r="67" spans="1:9" s="5" customFormat="1" ht="38.25">
      <c r="A67" s="4" t="s">
        <v>75</v>
      </c>
      <c r="B67" s="9" t="s">
        <v>120</v>
      </c>
      <c r="C67" s="11" t="s">
        <v>114</v>
      </c>
      <c r="D67" s="2" t="s">
        <v>136</v>
      </c>
      <c r="E67" s="2" t="s">
        <v>176</v>
      </c>
      <c r="F67" s="2" t="s">
        <v>18</v>
      </c>
      <c r="G67" s="3">
        <f t="shared" si="6"/>
        <v>111905.6</v>
      </c>
      <c r="H67" s="3">
        <f t="shared" si="6"/>
        <v>106940</v>
      </c>
      <c r="I67" s="20">
        <f t="shared" si="0"/>
        <v>95.56268855177935</v>
      </c>
    </row>
    <row r="68" spans="1:9" s="5" customFormat="1" ht="51">
      <c r="A68" s="4" t="s">
        <v>76</v>
      </c>
      <c r="B68" s="9" t="s">
        <v>121</v>
      </c>
      <c r="C68" s="11" t="s">
        <v>114</v>
      </c>
      <c r="D68" s="2" t="s">
        <v>136</v>
      </c>
      <c r="E68" s="2" t="s">
        <v>176</v>
      </c>
      <c r="F68" s="2" t="s">
        <v>15</v>
      </c>
      <c r="G68" s="3">
        <v>111905.6</v>
      </c>
      <c r="H68" s="3">
        <v>106940</v>
      </c>
      <c r="I68" s="20">
        <f t="shared" si="0"/>
        <v>95.56268855177935</v>
      </c>
    </row>
    <row r="69" spans="1:9" s="5" customFormat="1" ht="12.75">
      <c r="A69" s="4" t="s">
        <v>77</v>
      </c>
      <c r="B69" s="9" t="s">
        <v>11</v>
      </c>
      <c r="C69" s="11" t="s">
        <v>114</v>
      </c>
      <c r="D69" s="2" t="s">
        <v>136</v>
      </c>
      <c r="E69" s="2"/>
      <c r="F69" s="2"/>
      <c r="G69" s="3">
        <f>G70</f>
        <v>1551997.63</v>
      </c>
      <c r="H69" s="3">
        <f>H70</f>
        <v>1548684.94</v>
      </c>
      <c r="I69" s="20">
        <f t="shared" si="0"/>
        <v>99.78655315343491</v>
      </c>
    </row>
    <row r="70" spans="1:9" s="5" customFormat="1" ht="89.25">
      <c r="A70" s="4" t="s">
        <v>78</v>
      </c>
      <c r="B70" s="9" t="s">
        <v>182</v>
      </c>
      <c r="C70" s="11" t="s">
        <v>114</v>
      </c>
      <c r="D70" s="2" t="s">
        <v>136</v>
      </c>
      <c r="E70" s="2" t="s">
        <v>175</v>
      </c>
      <c r="F70" s="2"/>
      <c r="G70" s="3">
        <f>G71</f>
        <v>1551997.63</v>
      </c>
      <c r="H70" s="3">
        <f>H71</f>
        <v>1548684.94</v>
      </c>
      <c r="I70" s="20">
        <f t="shared" si="0"/>
        <v>99.78655315343491</v>
      </c>
    </row>
    <row r="71" spans="1:9" s="5" customFormat="1" ht="12" customHeight="1">
      <c r="A71" s="4" t="s">
        <v>79</v>
      </c>
      <c r="B71" s="9" t="s">
        <v>26</v>
      </c>
      <c r="C71" s="11" t="s">
        <v>114</v>
      </c>
      <c r="D71" s="2" t="s">
        <v>136</v>
      </c>
      <c r="E71" s="2" t="s">
        <v>174</v>
      </c>
      <c r="F71" s="2"/>
      <c r="G71" s="3">
        <f>G72+G74</f>
        <v>1551997.63</v>
      </c>
      <c r="H71" s="3">
        <f>H72+H74</f>
        <v>1548684.94</v>
      </c>
      <c r="I71" s="20">
        <f t="shared" si="0"/>
        <v>99.78655315343491</v>
      </c>
    </row>
    <row r="72" spans="1:9" s="5" customFormat="1" ht="42" customHeight="1">
      <c r="A72" s="4" t="s">
        <v>80</v>
      </c>
      <c r="B72" s="21" t="s">
        <v>104</v>
      </c>
      <c r="C72" s="11" t="s">
        <v>114</v>
      </c>
      <c r="D72" s="2" t="s">
        <v>136</v>
      </c>
      <c r="E72" s="2" t="s">
        <v>175</v>
      </c>
      <c r="F72" s="2" t="s">
        <v>14</v>
      </c>
      <c r="G72" s="3">
        <f>G73</f>
        <v>551728</v>
      </c>
      <c r="H72" s="3">
        <f>H73</f>
        <v>551619.31</v>
      </c>
      <c r="I72" s="20">
        <f t="shared" si="0"/>
        <v>99.98030007539948</v>
      </c>
    </row>
    <row r="73" spans="1:9" s="5" customFormat="1" ht="14.25" customHeight="1">
      <c r="A73" s="4" t="s">
        <v>81</v>
      </c>
      <c r="B73" s="9" t="s">
        <v>111</v>
      </c>
      <c r="C73" s="11" t="s">
        <v>114</v>
      </c>
      <c r="D73" s="2" t="s">
        <v>136</v>
      </c>
      <c r="E73" s="2" t="s">
        <v>175</v>
      </c>
      <c r="F73" s="2" t="s">
        <v>109</v>
      </c>
      <c r="G73" s="3">
        <v>551728</v>
      </c>
      <c r="H73" s="3">
        <v>551619.31</v>
      </c>
      <c r="I73" s="20">
        <f t="shared" si="0"/>
        <v>99.98030007539948</v>
      </c>
    </row>
    <row r="74" spans="1:9" s="5" customFormat="1" ht="38.25">
      <c r="A74" s="4" t="s">
        <v>82</v>
      </c>
      <c r="B74" s="9" t="s">
        <v>120</v>
      </c>
      <c r="C74" s="11" t="s">
        <v>114</v>
      </c>
      <c r="D74" s="2" t="s">
        <v>136</v>
      </c>
      <c r="E74" s="2" t="s">
        <v>175</v>
      </c>
      <c r="F74" s="2" t="s">
        <v>18</v>
      </c>
      <c r="G74" s="3">
        <f>G75</f>
        <v>1000269.63</v>
      </c>
      <c r="H74" s="3">
        <f>H75</f>
        <v>997065.63</v>
      </c>
      <c r="I74" s="20">
        <f t="shared" si="0"/>
        <v>99.67968636616509</v>
      </c>
    </row>
    <row r="75" spans="1:9" s="5" customFormat="1" ht="26.25" customHeight="1">
      <c r="A75" s="4" t="s">
        <v>157</v>
      </c>
      <c r="B75" s="41" t="s">
        <v>121</v>
      </c>
      <c r="C75" s="11" t="s">
        <v>114</v>
      </c>
      <c r="D75" s="2" t="s">
        <v>136</v>
      </c>
      <c r="E75" s="2" t="s">
        <v>174</v>
      </c>
      <c r="F75" s="2" t="s">
        <v>15</v>
      </c>
      <c r="G75" s="3">
        <v>1000269.63</v>
      </c>
      <c r="H75" s="3">
        <v>997065.63</v>
      </c>
      <c r="I75" s="20">
        <f t="shared" si="0"/>
        <v>99.67968636616509</v>
      </c>
    </row>
    <row r="76" spans="1:9" s="36" customFormat="1" ht="25.5">
      <c r="A76" s="30" t="s">
        <v>158</v>
      </c>
      <c r="B76" s="42" t="s">
        <v>116</v>
      </c>
      <c r="C76" s="11" t="s">
        <v>114</v>
      </c>
      <c r="D76" s="34" t="s">
        <v>137</v>
      </c>
      <c r="E76" s="34"/>
      <c r="F76" s="34"/>
      <c r="G76" s="38">
        <f aca="true" t="shared" si="7" ref="G76:H78">G77</f>
        <v>1479000</v>
      </c>
      <c r="H76" s="38">
        <f t="shared" si="7"/>
        <v>1479000</v>
      </c>
      <c r="I76" s="20">
        <f t="shared" si="0"/>
        <v>100</v>
      </c>
    </row>
    <row r="77" spans="1:9" s="5" customFormat="1" ht="12.75">
      <c r="A77" s="4" t="s">
        <v>159</v>
      </c>
      <c r="B77" s="41" t="s">
        <v>12</v>
      </c>
      <c r="C77" s="11" t="s">
        <v>114</v>
      </c>
      <c r="D77" s="2" t="s">
        <v>0</v>
      </c>
      <c r="E77" s="2"/>
      <c r="F77" s="2"/>
      <c r="G77" s="3">
        <f t="shared" si="7"/>
        <v>1479000</v>
      </c>
      <c r="H77" s="3">
        <f t="shared" si="7"/>
        <v>1479000</v>
      </c>
      <c r="I77" s="20">
        <f t="shared" si="0"/>
        <v>100</v>
      </c>
    </row>
    <row r="78" spans="1:9" s="5" customFormat="1" ht="38.25">
      <c r="A78" s="4" t="s">
        <v>83</v>
      </c>
      <c r="B78" s="9" t="s">
        <v>119</v>
      </c>
      <c r="C78" s="11" t="s">
        <v>114</v>
      </c>
      <c r="D78" s="2" t="s">
        <v>0</v>
      </c>
      <c r="E78" s="2" t="s">
        <v>170</v>
      </c>
      <c r="F78" s="2"/>
      <c r="G78" s="3">
        <f t="shared" si="7"/>
        <v>1479000</v>
      </c>
      <c r="H78" s="3">
        <f t="shared" si="7"/>
        <v>1479000</v>
      </c>
      <c r="I78" s="20">
        <f t="shared" si="0"/>
        <v>100</v>
      </c>
    </row>
    <row r="79" spans="1:9" s="5" customFormat="1" ht="39" customHeight="1">
      <c r="A79" s="4" t="s">
        <v>84</v>
      </c>
      <c r="B79" s="9" t="s">
        <v>142</v>
      </c>
      <c r="C79" s="11" t="s">
        <v>114</v>
      </c>
      <c r="D79" s="2" t="s">
        <v>0</v>
      </c>
      <c r="E79" s="2" t="s">
        <v>170</v>
      </c>
      <c r="F79" s="2"/>
      <c r="G79" s="3">
        <f>G80</f>
        <v>1479000</v>
      </c>
      <c r="H79" s="3">
        <f>H80</f>
        <v>1479000</v>
      </c>
      <c r="I79" s="20">
        <f aca="true" t="shared" si="8" ref="I79:I99">H79/G79*100</f>
        <v>100</v>
      </c>
    </row>
    <row r="80" spans="1:9" s="5" customFormat="1" ht="102.75" customHeight="1">
      <c r="A80" s="44"/>
      <c r="B80" s="43" t="s">
        <v>200</v>
      </c>
      <c r="C80" s="11" t="s">
        <v>114</v>
      </c>
      <c r="D80" s="2" t="s">
        <v>0</v>
      </c>
      <c r="E80" s="2" t="s">
        <v>202</v>
      </c>
      <c r="F80" s="2" t="s">
        <v>1</v>
      </c>
      <c r="G80" s="3">
        <f>G81</f>
        <v>1479000</v>
      </c>
      <c r="H80" s="3">
        <f>H81</f>
        <v>1479000</v>
      </c>
      <c r="I80" s="20">
        <f t="shared" si="8"/>
        <v>100</v>
      </c>
    </row>
    <row r="81" spans="1:9" s="5" customFormat="1" ht="23.25" customHeight="1">
      <c r="A81" s="4" t="s">
        <v>85</v>
      </c>
      <c r="B81" s="41" t="s">
        <v>122</v>
      </c>
      <c r="C81" s="11" t="s">
        <v>114</v>
      </c>
      <c r="D81" s="2" t="s">
        <v>0</v>
      </c>
      <c r="E81" s="2" t="s">
        <v>202</v>
      </c>
      <c r="F81" s="2" t="s">
        <v>113</v>
      </c>
      <c r="G81" s="3">
        <v>1479000</v>
      </c>
      <c r="H81" s="3">
        <v>1479000</v>
      </c>
      <c r="I81" s="20">
        <f t="shared" si="8"/>
        <v>100</v>
      </c>
    </row>
    <row r="82" spans="1:9" s="8" customFormat="1" ht="12" customHeight="1">
      <c r="A82" s="30" t="s">
        <v>86</v>
      </c>
      <c r="B82" s="10" t="s">
        <v>143</v>
      </c>
      <c r="C82" s="11" t="s">
        <v>114</v>
      </c>
      <c r="D82" s="11" t="s">
        <v>3</v>
      </c>
      <c r="E82" s="11"/>
      <c r="F82" s="11"/>
      <c r="G82" s="20">
        <f aca="true" t="shared" si="9" ref="G82:H86">G83</f>
        <v>4229.25</v>
      </c>
      <c r="H82" s="20">
        <f t="shared" si="9"/>
        <v>0</v>
      </c>
      <c r="I82" s="20">
        <f t="shared" si="8"/>
        <v>0</v>
      </c>
    </row>
    <row r="83" spans="1:9" s="5" customFormat="1" ht="24.75" customHeight="1">
      <c r="A83" s="4" t="s">
        <v>87</v>
      </c>
      <c r="B83" s="9" t="s">
        <v>119</v>
      </c>
      <c r="C83" s="11" t="s">
        <v>114</v>
      </c>
      <c r="D83" s="2" t="s">
        <v>3</v>
      </c>
      <c r="E83" s="2" t="s">
        <v>168</v>
      </c>
      <c r="F83" s="2"/>
      <c r="G83" s="3">
        <f t="shared" si="9"/>
        <v>4229.25</v>
      </c>
      <c r="H83" s="3">
        <f t="shared" si="9"/>
        <v>0</v>
      </c>
      <c r="I83" s="20">
        <f t="shared" si="8"/>
        <v>0</v>
      </c>
    </row>
    <row r="84" spans="1:9" s="5" customFormat="1" ht="24.75" customHeight="1">
      <c r="A84" s="4" t="s">
        <v>88</v>
      </c>
      <c r="B84" s="9" t="s">
        <v>142</v>
      </c>
      <c r="C84" s="11" t="s">
        <v>114</v>
      </c>
      <c r="D84" s="2" t="s">
        <v>3</v>
      </c>
      <c r="E84" s="2" t="s">
        <v>170</v>
      </c>
      <c r="F84" s="2"/>
      <c r="G84" s="3">
        <f t="shared" si="9"/>
        <v>4229.25</v>
      </c>
      <c r="H84" s="3">
        <f t="shared" si="9"/>
        <v>0</v>
      </c>
      <c r="I84" s="20">
        <f t="shared" si="8"/>
        <v>0</v>
      </c>
    </row>
    <row r="85" spans="1:9" s="5" customFormat="1" ht="48" customHeight="1">
      <c r="A85" s="4" t="s">
        <v>89</v>
      </c>
      <c r="B85" s="9" t="s">
        <v>155</v>
      </c>
      <c r="C85" s="11" t="s">
        <v>114</v>
      </c>
      <c r="D85" s="2" t="s">
        <v>3</v>
      </c>
      <c r="E85" s="2" t="s">
        <v>173</v>
      </c>
      <c r="F85" s="2"/>
      <c r="G85" s="3">
        <f t="shared" si="9"/>
        <v>4229.25</v>
      </c>
      <c r="H85" s="3">
        <f t="shared" si="9"/>
        <v>0</v>
      </c>
      <c r="I85" s="20">
        <f t="shared" si="8"/>
        <v>0</v>
      </c>
    </row>
    <row r="86" spans="1:9" s="5" customFormat="1" ht="14.25" customHeight="1">
      <c r="A86" s="4" t="s">
        <v>90</v>
      </c>
      <c r="B86" s="9" t="s">
        <v>144</v>
      </c>
      <c r="C86" s="11" t="s">
        <v>114</v>
      </c>
      <c r="D86" s="2" t="s">
        <v>3</v>
      </c>
      <c r="E86" s="2" t="s">
        <v>173</v>
      </c>
      <c r="F86" s="2" t="s">
        <v>27</v>
      </c>
      <c r="G86" s="3">
        <f t="shared" si="9"/>
        <v>4229.25</v>
      </c>
      <c r="H86" s="3">
        <f t="shared" si="9"/>
        <v>0</v>
      </c>
      <c r="I86" s="20">
        <f t="shared" si="8"/>
        <v>0</v>
      </c>
    </row>
    <row r="87" spans="1:9" s="5" customFormat="1" ht="15" customHeight="1">
      <c r="A87" s="4" t="s">
        <v>160</v>
      </c>
      <c r="B87" s="9" t="s">
        <v>145</v>
      </c>
      <c r="C87" s="11" t="s">
        <v>114</v>
      </c>
      <c r="D87" s="2" t="s">
        <v>3</v>
      </c>
      <c r="E87" s="2" t="s">
        <v>173</v>
      </c>
      <c r="F87" s="2" t="s">
        <v>28</v>
      </c>
      <c r="G87" s="3">
        <v>4229.25</v>
      </c>
      <c r="H87" s="3"/>
      <c r="I87" s="20">
        <f t="shared" si="8"/>
        <v>0</v>
      </c>
    </row>
    <row r="88" spans="1:9" s="8" customFormat="1" ht="15" customHeight="1">
      <c r="A88" s="30"/>
      <c r="B88" s="10" t="s">
        <v>185</v>
      </c>
      <c r="C88" s="11" t="s">
        <v>114</v>
      </c>
      <c r="D88" s="11" t="s">
        <v>186</v>
      </c>
      <c r="E88" s="11"/>
      <c r="F88" s="11"/>
      <c r="G88" s="20">
        <f>G89</f>
        <v>24000</v>
      </c>
      <c r="H88" s="20">
        <f>H89</f>
        <v>24000</v>
      </c>
      <c r="I88" s="20">
        <f t="shared" si="8"/>
        <v>100</v>
      </c>
    </row>
    <row r="89" spans="1:9" s="5" customFormat="1" ht="15" customHeight="1">
      <c r="A89" s="4"/>
      <c r="B89" s="9" t="s">
        <v>190</v>
      </c>
      <c r="C89" s="11" t="s">
        <v>114</v>
      </c>
      <c r="D89" s="2" t="s">
        <v>187</v>
      </c>
      <c r="E89" s="2" t="s">
        <v>188</v>
      </c>
      <c r="F89" s="2" t="s">
        <v>189</v>
      </c>
      <c r="G89" s="3">
        <v>24000</v>
      </c>
      <c r="H89" s="3">
        <v>24000</v>
      </c>
      <c r="I89" s="20">
        <f t="shared" si="8"/>
        <v>100</v>
      </c>
    </row>
    <row r="90" spans="1:9" s="8" customFormat="1" ht="15.75" customHeight="1">
      <c r="A90" s="30" t="s">
        <v>161</v>
      </c>
      <c r="B90" s="10" t="s">
        <v>139</v>
      </c>
      <c r="C90" s="11" t="s">
        <v>114</v>
      </c>
      <c r="D90" s="34" t="s">
        <v>22</v>
      </c>
      <c r="E90" s="11"/>
      <c r="F90" s="11"/>
      <c r="G90" s="20">
        <f>G91+G93</f>
        <v>65788.79000000001</v>
      </c>
      <c r="H90" s="20">
        <f>H91+H93</f>
        <v>65788.79000000001</v>
      </c>
      <c r="I90" s="20">
        <f t="shared" si="8"/>
        <v>100</v>
      </c>
    </row>
    <row r="91" spans="1:9" s="5" customFormat="1" ht="15.75" customHeight="1">
      <c r="A91" s="4" t="s">
        <v>162</v>
      </c>
      <c r="B91" s="9" t="s">
        <v>140</v>
      </c>
      <c r="C91" s="11" t="s">
        <v>114</v>
      </c>
      <c r="D91" s="2" t="s">
        <v>21</v>
      </c>
      <c r="E91" s="2"/>
      <c r="F91" s="2" t="s">
        <v>14</v>
      </c>
      <c r="G91" s="3">
        <f>G92</f>
        <v>52476.08</v>
      </c>
      <c r="H91" s="3">
        <f>H92</f>
        <v>52476.08</v>
      </c>
      <c r="I91" s="20">
        <f t="shared" si="8"/>
        <v>100</v>
      </c>
    </row>
    <row r="92" spans="1:9" s="5" customFormat="1" ht="12.75" customHeight="1">
      <c r="A92" s="4" t="s">
        <v>91</v>
      </c>
      <c r="B92" s="9" t="s">
        <v>119</v>
      </c>
      <c r="C92" s="11" t="s">
        <v>114</v>
      </c>
      <c r="D92" s="2" t="s">
        <v>21</v>
      </c>
      <c r="E92" s="2" t="s">
        <v>168</v>
      </c>
      <c r="F92" s="2" t="s">
        <v>109</v>
      </c>
      <c r="G92" s="3">
        <v>52476.08</v>
      </c>
      <c r="H92" s="3">
        <v>52476.08</v>
      </c>
      <c r="I92" s="20">
        <f t="shared" si="8"/>
        <v>100</v>
      </c>
    </row>
    <row r="93" spans="1:9" s="5" customFormat="1" ht="38.25" customHeight="1">
      <c r="A93" s="4" t="s">
        <v>163</v>
      </c>
      <c r="B93" s="9" t="s">
        <v>141</v>
      </c>
      <c r="C93" s="11" t="s">
        <v>114</v>
      </c>
      <c r="D93" s="2" t="s">
        <v>21</v>
      </c>
      <c r="E93" s="2" t="s">
        <v>172</v>
      </c>
      <c r="F93" s="2" t="s">
        <v>18</v>
      </c>
      <c r="G93" s="3">
        <f>G94</f>
        <v>13312.71</v>
      </c>
      <c r="H93" s="3">
        <f>H94</f>
        <v>13312.71</v>
      </c>
      <c r="I93" s="20">
        <f t="shared" si="8"/>
        <v>100</v>
      </c>
    </row>
    <row r="94" spans="1:9" s="5" customFormat="1" ht="16.5" customHeight="1">
      <c r="A94" s="4" t="s">
        <v>164</v>
      </c>
      <c r="B94" s="9" t="s">
        <v>29</v>
      </c>
      <c r="C94" s="11" t="s">
        <v>114</v>
      </c>
      <c r="D94" s="2" t="s">
        <v>21</v>
      </c>
      <c r="E94" s="2" t="s">
        <v>172</v>
      </c>
      <c r="F94" s="2" t="s">
        <v>15</v>
      </c>
      <c r="G94" s="3">
        <v>13312.71</v>
      </c>
      <c r="H94" s="3">
        <v>13312.71</v>
      </c>
      <c r="I94" s="20">
        <f t="shared" si="8"/>
        <v>100</v>
      </c>
    </row>
    <row r="95" spans="1:9" s="8" customFormat="1" ht="89.25">
      <c r="A95" s="30" t="s">
        <v>165</v>
      </c>
      <c r="B95" s="10" t="s">
        <v>24</v>
      </c>
      <c r="C95" s="11" t="s">
        <v>114</v>
      </c>
      <c r="D95" s="34" t="s">
        <v>19</v>
      </c>
      <c r="E95" s="11"/>
      <c r="F95" s="11"/>
      <c r="G95" s="20">
        <f aca="true" t="shared" si="10" ref="G95:H97">G96</f>
        <v>10894.8</v>
      </c>
      <c r="H95" s="20">
        <f t="shared" si="10"/>
        <v>10894.8</v>
      </c>
      <c r="I95" s="20">
        <f t="shared" si="8"/>
        <v>100</v>
      </c>
    </row>
    <row r="96" spans="1:9" s="5" customFormat="1" ht="14.25" customHeight="1">
      <c r="A96" s="4" t="s">
        <v>92</v>
      </c>
      <c r="B96" s="9" t="s">
        <v>119</v>
      </c>
      <c r="C96" s="11" t="s">
        <v>114</v>
      </c>
      <c r="D96" s="2" t="s">
        <v>154</v>
      </c>
      <c r="E96" s="2" t="s">
        <v>168</v>
      </c>
      <c r="F96" s="2"/>
      <c r="G96" s="3">
        <f t="shared" si="10"/>
        <v>10894.8</v>
      </c>
      <c r="H96" s="3">
        <f t="shared" si="10"/>
        <v>10894.8</v>
      </c>
      <c r="I96" s="20">
        <f t="shared" si="8"/>
        <v>100</v>
      </c>
    </row>
    <row r="97" spans="1:9" s="5" customFormat="1" ht="23.25" customHeight="1">
      <c r="A97" s="4" t="s">
        <v>93</v>
      </c>
      <c r="B97" s="39" t="s">
        <v>166</v>
      </c>
      <c r="C97" s="11" t="s">
        <v>114</v>
      </c>
      <c r="D97" s="2" t="s">
        <v>154</v>
      </c>
      <c r="E97" s="2" t="s">
        <v>170</v>
      </c>
      <c r="F97" s="2" t="s">
        <v>1</v>
      </c>
      <c r="G97" s="3">
        <f t="shared" si="10"/>
        <v>10894.8</v>
      </c>
      <c r="H97" s="3">
        <f t="shared" si="10"/>
        <v>10894.8</v>
      </c>
      <c r="I97" s="20">
        <f t="shared" si="8"/>
        <v>100</v>
      </c>
    </row>
    <row r="98" spans="1:9" s="5" customFormat="1" ht="25.5" customHeight="1">
      <c r="A98" s="4" t="s">
        <v>94</v>
      </c>
      <c r="B98" s="40" t="s">
        <v>167</v>
      </c>
      <c r="C98" s="11" t="s">
        <v>114</v>
      </c>
      <c r="D98" s="2" t="s">
        <v>154</v>
      </c>
      <c r="E98" s="2" t="s">
        <v>171</v>
      </c>
      <c r="F98" s="2" t="s">
        <v>113</v>
      </c>
      <c r="G98" s="3">
        <v>10894.8</v>
      </c>
      <c r="H98" s="3">
        <v>10894.8</v>
      </c>
      <c r="I98" s="20">
        <f t="shared" si="8"/>
        <v>100</v>
      </c>
    </row>
    <row r="99" spans="1:9" s="5" customFormat="1" ht="12.75">
      <c r="A99" s="4" t="s">
        <v>183</v>
      </c>
      <c r="B99" s="10" t="s">
        <v>23</v>
      </c>
      <c r="C99" s="15"/>
      <c r="D99" s="15"/>
      <c r="E99" s="15"/>
      <c r="F99" s="15"/>
      <c r="G99" s="17">
        <f>G13+G45+G57+G63+G76+G90+G95+G88</f>
        <v>5629185.22</v>
      </c>
      <c r="H99" s="17">
        <f>H13+H45+H57+H63+H76+H90+H95+H88</f>
        <v>5590993.609999999</v>
      </c>
      <c r="I99" s="20">
        <f t="shared" si="8"/>
        <v>99.32154284310438</v>
      </c>
    </row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</sheetData>
  <sheetProtection/>
  <mergeCells count="6">
    <mergeCell ref="A8:I8"/>
    <mergeCell ref="C3:I3"/>
    <mergeCell ref="C4:I4"/>
    <mergeCell ref="G2:I2"/>
    <mergeCell ref="G5:I5"/>
    <mergeCell ref="G6:I6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1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2018-05-16T03:37:46Z</cp:lastPrinted>
  <dcterms:created xsi:type="dcterms:W3CDTF">2008-09-19T09:19:36Z</dcterms:created>
  <dcterms:modified xsi:type="dcterms:W3CDTF">2019-04-12T08:59:17Z</dcterms:modified>
  <cp:category/>
  <cp:version/>
  <cp:contentType/>
  <cp:contentStatus/>
</cp:coreProperties>
</file>