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155" windowHeight="723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'FIspoln'!$7:$7</definedName>
    <definedName name="_xlnm.Print_Area" localSheetId="0">'FIspoln'!$A$1:$H$169</definedName>
  </definedNames>
  <calcPr fullCalcOnLoad="1"/>
</workbook>
</file>

<file path=xl/sharedStrings.xml><?xml version="1.0" encoding="utf-8"?>
<sst xmlns="http://schemas.openxmlformats.org/spreadsheetml/2006/main" count="743" uniqueCount="294">
  <si>
    <t>0801</t>
  </si>
  <si>
    <t>1000</t>
  </si>
  <si>
    <t>1001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</si>
  <si>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</si>
  <si>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</si>
  <si>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</si>
  <si>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</si>
  <si>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</si>
  <si>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</si>
  <si>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</si>
  <si>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</si>
  <si>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</si>
  <si>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</si>
  <si>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</si>
  <si>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</si>
  <si>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</si>
  <si>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</si>
  <si>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</si>
  <si>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</si>
  <si>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</si>
  <si>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</si>
  <si>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</si>
  <si>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</si>
  <si>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</si>
  <si>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</si>
  <si>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</si>
  <si>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</si>
  <si>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</si>
  <si>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</si>
  <si>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</si>
  <si>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</si>
  <si>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</si>
  <si>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</si>
  <si>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</si>
  <si>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</si>
  <si>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</si>
  <si>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</si>
  <si>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</si>
  <si>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</si>
  <si>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</si>
  <si>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</si>
  <si>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</si>
  <si>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</si>
  <si>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</si>
  <si>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</si>
  <si>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</si>
  <si>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</si>
  <si>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</si>
  <si>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</si>
  <si>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</si>
  <si>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</si>
  <si>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</si>
  <si>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</si>
  <si>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</si>
  <si>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</si>
  <si>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</si>
  <si>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</si>
  <si>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</si>
  <si>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</si>
  <si>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</si>
  <si>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</si>
  <si>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</si>
  <si>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</si>
  <si>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</si>
  <si>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</si>
  <si>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</si>
  <si>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</si>
  <si>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</si>
  <si>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</si>
  <si>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</si>
  <si>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</si>
  <si>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</si>
  <si>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</si>
  <si>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</si>
  <si>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</si>
  <si>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</si>
  <si>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</si>
  <si>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</si>
  <si>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</si>
  <si>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</si>
  <si>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</si>
  <si>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</si>
  <si>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</si>
  <si>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</si>
  <si>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</si>
  <si>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</si>
  <si>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</si>
  <si>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</si>
  <si>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</si>
  <si>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</si>
  <si>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</si>
  <si>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</si>
  <si>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</si>
  <si>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</si>
  <si>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</si>
  <si>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</si>
  <si>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</si>
  <si>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</si>
  <si>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</si>
  <si>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</si>
  <si>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</si>
  <si>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</si>
  <si>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</si>
  <si>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</si>
  <si>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</si>
  <si>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</si>
  <si>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</si>
  <si>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</si>
  <si>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</si>
  <si>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</si>
  <si>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</si>
  <si>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</si>
  <si>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</si>
  <si>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</si>
  <si>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</si>
  <si>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</si>
  <si>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</si>
  <si>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</si>
  <si>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</si>
  <si>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</si>
  <si>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</si>
  <si>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</si>
  <si>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</si>
  <si>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</si>
  <si>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115</t>
  </si>
  <si>
    <t>116</t>
  </si>
  <si>
    <t>117</t>
  </si>
  <si>
    <t>118</t>
  </si>
  <si>
    <t>119</t>
  </si>
  <si>
    <t>124</t>
  </si>
  <si>
    <t>125</t>
  </si>
  <si>
    <t>126</t>
  </si>
  <si>
    <t>127</t>
  </si>
  <si>
    <t>Проведение юбилейных мероприятий в рамках непрограммных расходов органов местного самоуправления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</si>
  <si>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</si>
  <si>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</si>
  <si>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</si>
  <si>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9020024</t>
  </si>
  <si>
    <t>123</t>
  </si>
  <si>
    <t>9020000</t>
  </si>
  <si>
    <t>9027604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</si>
  <si>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</t>
  </si>
  <si>
    <t xml:space="preserve"> 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</si>
  <si>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</si>
  <si>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</si>
  <si>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</si>
  <si>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</si>
  <si>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</si>
  <si>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</si>
  <si>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540</t>
  </si>
  <si>
    <t>0309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</si>
  <si>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</si>
  <si>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</si>
  <si>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</si>
  <si>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</si>
  <si>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</si>
  <si>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</si>
  <si>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</si>
  <si>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</si>
  <si>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</si>
  <si>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</si>
  <si>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</si>
  <si>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</si>
  <si>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</si>
  <si>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</si>
  <si>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</si>
  <si>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</si>
  <si>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</si>
  <si>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</si>
  <si>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</si>
  <si>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</si>
  <si>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</si>
  <si>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</si>
  <si>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</si>
  <si>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</si>
  <si>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</si>
  <si>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</si>
  <si>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>34</t>
  </si>
  <si>
    <t>35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</si>
  <si>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</si>
  <si>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</si>
  <si>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на выплаты персоналу государственных (муниципальных) органов местного самоуправления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</si>
  <si>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</si>
  <si>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</si>
  <si>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1403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</si>
  <si>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</si>
  <si>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</si>
  <si>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</si>
  <si>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</si>
  <si>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</si>
  <si>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</si>
  <si>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</si>
  <si>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(руб.)</t>
  </si>
  <si>
    <t>Иные межбюджетные трансферты общего характера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</si>
  <si>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</si>
  <si>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</si>
  <si>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</si>
  <si>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</si>
  <si>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</si>
  <si>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</si>
  <si>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</si>
  <si>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</si>
  <si>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</si>
  <si>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</si>
  <si>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</si>
  <si>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</si>
  <si>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</si>
  <si>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</si>
  <si>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</si>
  <si>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</si>
  <si>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</si>
  <si>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</si>
  <si>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</si>
  <si>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</si>
  <si>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</si>
  <si>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</si>
  <si>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</si>
  <si>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</si>
  <si>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</si>
  <si>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</si>
  <si>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</si>
  <si>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</si>
  <si>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</si>
  <si>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</si>
  <si>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</si>
  <si>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</si>
  <si>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</si>
  <si>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</si>
  <si>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</si>
  <si>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</si>
  <si>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</si>
  <si>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</si>
  <si>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</si>
  <si>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</si>
  <si>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</si>
  <si>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</si>
  <si>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</si>
  <si>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</si>
  <si>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</si>
  <si>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</si>
  <si>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</si>
  <si>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</si>
  <si>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9020000210</t>
  </si>
  <si>
    <t>9020075140</t>
  </si>
  <si>
    <t>9020000250</t>
  </si>
  <si>
    <t>9020051180</t>
  </si>
  <si>
    <t>9020000330</t>
  </si>
  <si>
    <t>9020000290</t>
  </si>
  <si>
    <t>Сосинансирование расходов субсидии на обеспечение первичных мер пжарной безопасности</t>
  </si>
  <si>
    <t>05300S5030</t>
  </si>
  <si>
    <t>Расходы субсидии на обеспечение первичных мер пжарной безопасности</t>
  </si>
  <si>
    <t>0530074120</t>
  </si>
  <si>
    <t>Глава Амыльского сельсовета</t>
  </si>
  <si>
    <t>Н.Н.Затулин</t>
  </si>
  <si>
    <t>в т.ч Материальное стимулирование работы добровольных пожарных за участие в профилактике и тушении пожаров</t>
  </si>
  <si>
    <t>ВЫПИСКА                                                                                                                      из решения Асыльского сельского Совета депутатов от 21.12.2016г   № 33-Р "О бюджете Амыльского сельсовета на 2017 год                                                   и плановый пенриод 2018-2019 годов"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</si>
  <si>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</si>
  <si>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</si>
  <si>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</si>
  <si>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</si>
  <si>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</si>
  <si>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</si>
  <si>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</si>
  <si>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</si>
  <si>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</si>
  <si>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</si>
  <si>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</si>
  <si>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</si>
  <si>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на 2004-2016 годы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</si>
  <si>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</si>
  <si>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Софинансирование расходов субсидии на обеспечение первичных мер пожарной безопасности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</si>
  <si>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</si>
  <si>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Расходы субсидии на обеспечение первичных мер пожарной безопасности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</si>
  <si>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</si>
  <si>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</si>
  <si>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>Расходы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</si>
  <si>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>Софинансирование расходов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</si>
  <si>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>0510075080</t>
  </si>
  <si>
    <t>05100S5080</t>
  </si>
  <si>
    <t>69</t>
  </si>
  <si>
    <t>853</t>
  </si>
  <si>
    <t>9020000320</t>
  </si>
  <si>
    <t>% исполнения</t>
  </si>
  <si>
    <t xml:space="preserve">                        Приложение 6</t>
  </si>
  <si>
    <t>Распределение бюджетных ассигнований по целевым статьям (муниципальным программам Амыльского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 за 2017 год</t>
  </si>
  <si>
    <t>Уплата иных платежей</t>
  </si>
  <si>
    <t>К  решению Амыльского сельского Совета депутатов</t>
  </si>
  <si>
    <t>от       2019г № ___"Об исполнении бюджета Амыльского сельсовета за 2018 год"</t>
  </si>
  <si>
    <t>утверждено на 2018 год</t>
  </si>
  <si>
    <t>исполнено за 2018 год</t>
  </si>
  <si>
    <t>0550005200</t>
  </si>
  <si>
    <t>Предоставление межбюджетных трансфертов на организацию культурного досуга и создание условий для массового отдыха в рамках непрограммных расходов органов местного самоуправления</t>
  </si>
  <si>
    <t>9020000340</t>
  </si>
  <si>
    <t>Предоставление межбюджетных трансфертов 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</si>
</sst>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6">
      <selection activeCell="C22" sqref="C22"/>
    </sheetView>
  </sheetViews>
  <sheetFormatPr defaultColWidth="9.00390625" defaultRowHeight="12.75"/>
  <cols>
    <col min="1" max="1" width="3.625" style="4" customWidth="1"/>
    <col min="2" max="2" width="60.625" style="4" customWidth="1"/>
    <col min="3" max="3" width="11.00390625" style="4" customWidth="1"/>
    <col min="4" max="4" width="6.875" style="4" customWidth="1"/>
    <col min="5" max="5" width="6.75390625" style="4" customWidth="1"/>
    <col min="6" max="6" width="13.375" style="4" customWidth="1"/>
    <col min="7" max="7" width="14.00390625" style="4" customWidth="1"/>
    <col min="8" max="8" width="9.75390625" style="4" customWidth="1"/>
    <col min="11" max="11" width="9.00390625" style="0" customWidth="1"/>
    <col min="12" max="14" width="9.125" style="0" hidden="1" customWidth="1"/>
  </cols>
  <sheetData>
    <row r="1" spans="1:8" ht="12.75">
      <c r="A1" s="12"/>
      <c r="B1" s="12"/>
      <c r="C1" s="12"/>
      <c r="D1" s="12"/>
      <c r="E1" s="12"/>
      <c r="F1" s="12"/>
      <c r="G1" s="12"/>
      <c r="H1" s="10" t="s">
        <v>283</v>
      </c>
    </row>
    <row r="2" spans="1:8" ht="12.75">
      <c r="A2" s="12"/>
      <c r="B2" s="12"/>
      <c r="C2" s="49" t="s">
        <v>286</v>
      </c>
      <c r="D2" s="49"/>
      <c r="E2" s="49"/>
      <c r="F2" s="49"/>
      <c r="G2" s="49"/>
      <c r="H2" s="49"/>
    </row>
    <row r="3" spans="1:8" ht="12.75">
      <c r="A3" s="12"/>
      <c r="B3" s="12"/>
      <c r="C3" s="49" t="s">
        <v>287</v>
      </c>
      <c r="D3" s="49"/>
      <c r="E3" s="49"/>
      <c r="F3" s="49"/>
      <c r="G3" s="49"/>
      <c r="H3" s="49"/>
    </row>
    <row r="4" spans="1:8" ht="12.75">
      <c r="A4" s="12"/>
      <c r="B4" s="11"/>
      <c r="C4" s="11"/>
      <c r="D4" s="11"/>
      <c r="E4" s="11"/>
      <c r="F4" s="11"/>
      <c r="G4" s="11"/>
      <c r="H4" s="11"/>
    </row>
    <row r="5" spans="1:8" ht="61.5" customHeight="1">
      <c r="A5" s="47" t="s">
        <v>284</v>
      </c>
      <c r="B5" s="48"/>
      <c r="C5" s="48"/>
      <c r="D5" s="48"/>
      <c r="E5" s="48"/>
      <c r="F5" s="48"/>
      <c r="G5" s="48"/>
      <c r="H5" s="48"/>
    </row>
    <row r="6" spans="1:8" ht="12.75">
      <c r="A6" s="12"/>
      <c r="B6" s="12"/>
      <c r="C6" s="12"/>
      <c r="D6" s="12"/>
      <c r="E6" s="12"/>
      <c r="F6" s="12"/>
      <c r="G6" s="12"/>
      <c r="H6" s="12" t="s">
        <v>192</v>
      </c>
    </row>
    <row r="7" spans="1:8" s="17" customFormat="1" ht="51">
      <c r="A7" s="15" t="s">
        <v>161</v>
      </c>
      <c r="B7" s="15" t="s">
        <v>162</v>
      </c>
      <c r="C7" s="18" t="s">
        <v>159</v>
      </c>
      <c r="D7" s="18" t="s">
        <v>160</v>
      </c>
      <c r="E7" s="18" t="s">
        <v>134</v>
      </c>
      <c r="F7" s="16" t="s">
        <v>288</v>
      </c>
      <c r="G7" s="16" t="s">
        <v>289</v>
      </c>
      <c r="H7" s="16" t="s">
        <v>282</v>
      </c>
    </row>
    <row r="8" spans="1:8" s="8" customFormat="1" ht="12.75">
      <c r="A8" s="40"/>
      <c r="B8" s="40">
        <v>1</v>
      </c>
      <c r="C8" s="40">
        <v>4</v>
      </c>
      <c r="D8" s="40">
        <v>5</v>
      </c>
      <c r="E8" s="40">
        <v>3</v>
      </c>
      <c r="F8" s="40"/>
      <c r="G8" s="40"/>
      <c r="H8" s="40">
        <v>6</v>
      </c>
    </row>
    <row r="9" spans="1:8" s="6" customFormat="1" ht="25.5">
      <c r="A9" s="24" t="s">
        <v>13</v>
      </c>
      <c r="B9" s="25" t="s">
        <v>166</v>
      </c>
      <c r="C9" s="26"/>
      <c r="D9" s="26"/>
      <c r="E9" s="26"/>
      <c r="F9" s="27"/>
      <c r="G9" s="27"/>
      <c r="H9" s="27"/>
    </row>
    <row r="10" spans="1:8" s="5" customFormat="1" ht="38.25">
      <c r="A10" s="24" t="s">
        <v>39</v>
      </c>
      <c r="B10" s="28" t="s">
        <v>258</v>
      </c>
      <c r="C10" s="29" t="s">
        <v>217</v>
      </c>
      <c r="D10" s="29"/>
      <c r="E10" s="29"/>
      <c r="F10" s="30">
        <f>F11+F21+F25+F35+F47</f>
        <v>2083980.92</v>
      </c>
      <c r="G10" s="30">
        <f>G11+G21+G25+G35+G47</f>
        <v>2066337.21</v>
      </c>
      <c r="H10" s="30">
        <f>G10/F10*100</f>
        <v>99.15336508935025</v>
      </c>
    </row>
    <row r="11" spans="1:8" s="6" customFormat="1" ht="12" customHeight="1">
      <c r="A11" s="44" t="s">
        <v>40</v>
      </c>
      <c r="B11" s="25" t="s">
        <v>38</v>
      </c>
      <c r="C11" s="26" t="s">
        <v>218</v>
      </c>
      <c r="D11" s="26"/>
      <c r="E11" s="26" t="s">
        <v>20</v>
      </c>
      <c r="F11" s="27">
        <f>F12+F15+F18</f>
        <v>405047.69</v>
      </c>
      <c r="G11" s="27">
        <f>G12+G15+G18</f>
        <v>395682.27</v>
      </c>
      <c r="H11" s="45">
        <f aca="true" t="shared" si="0" ref="H11:H69">G11/F11*100</f>
        <v>97.6878228832758</v>
      </c>
    </row>
    <row r="12" spans="1:8" s="4" customFormat="1" ht="52.5" customHeight="1">
      <c r="A12" s="24" t="s">
        <v>41</v>
      </c>
      <c r="B12" s="28" t="s">
        <v>259</v>
      </c>
      <c r="C12" s="31" t="s">
        <v>219</v>
      </c>
      <c r="D12" s="31"/>
      <c r="E12" s="31" t="s">
        <v>20</v>
      </c>
      <c r="F12" s="27">
        <f>F13</f>
        <v>193491.42</v>
      </c>
      <c r="G12" s="27">
        <f>G13</f>
        <v>184126</v>
      </c>
      <c r="H12" s="30">
        <f t="shared" si="0"/>
        <v>95.15977504325515</v>
      </c>
    </row>
    <row r="13" spans="1:8" s="4" customFormat="1" ht="12.75" customHeight="1">
      <c r="A13" s="24" t="s">
        <v>42</v>
      </c>
      <c r="B13" s="28" t="s">
        <v>156</v>
      </c>
      <c r="C13" s="31" t="s">
        <v>219</v>
      </c>
      <c r="D13" s="31" t="s">
        <v>21</v>
      </c>
      <c r="E13" s="31" t="s">
        <v>20</v>
      </c>
      <c r="F13" s="32">
        <f>F14</f>
        <v>193491.42</v>
      </c>
      <c r="G13" s="32">
        <f>G14</f>
        <v>184126</v>
      </c>
      <c r="H13" s="30">
        <f t="shared" si="0"/>
        <v>95.15977504325515</v>
      </c>
    </row>
    <row r="14" spans="1:8" s="4" customFormat="1" ht="25.5" customHeight="1">
      <c r="A14" s="24" t="s">
        <v>43</v>
      </c>
      <c r="B14" s="28" t="s">
        <v>157</v>
      </c>
      <c r="C14" s="31" t="s">
        <v>219</v>
      </c>
      <c r="D14" s="31" t="s">
        <v>18</v>
      </c>
      <c r="E14" s="31" t="s">
        <v>20</v>
      </c>
      <c r="F14" s="32">
        <v>193491.42</v>
      </c>
      <c r="G14" s="32">
        <v>184126</v>
      </c>
      <c r="H14" s="30">
        <f t="shared" si="0"/>
        <v>95.15977504325515</v>
      </c>
    </row>
    <row r="15" spans="1:8" s="4" customFormat="1" ht="64.5" customHeight="1">
      <c r="A15" s="24" t="s">
        <v>44</v>
      </c>
      <c r="B15" s="28" t="s">
        <v>275</v>
      </c>
      <c r="C15" s="31" t="s">
        <v>277</v>
      </c>
      <c r="D15" s="31"/>
      <c r="E15" s="31" t="s">
        <v>20</v>
      </c>
      <c r="F15" s="27">
        <f>F16</f>
        <v>209047.69</v>
      </c>
      <c r="G15" s="27">
        <f>G16</f>
        <v>209047.69</v>
      </c>
      <c r="H15" s="30">
        <f t="shared" si="0"/>
        <v>100</v>
      </c>
    </row>
    <row r="16" spans="1:8" s="4" customFormat="1" ht="27.75" customHeight="1">
      <c r="A16" s="24" t="s">
        <v>45</v>
      </c>
      <c r="B16" s="28" t="s">
        <v>156</v>
      </c>
      <c r="C16" s="31" t="s">
        <v>277</v>
      </c>
      <c r="D16" s="31" t="s">
        <v>21</v>
      </c>
      <c r="E16" s="31" t="s">
        <v>20</v>
      </c>
      <c r="F16" s="32">
        <f>F17</f>
        <v>209047.69</v>
      </c>
      <c r="G16" s="32">
        <f>G17</f>
        <v>209047.69</v>
      </c>
      <c r="H16" s="30">
        <f t="shared" si="0"/>
        <v>100</v>
      </c>
    </row>
    <row r="17" spans="1:8" s="4" customFormat="1" ht="23.25" customHeight="1">
      <c r="A17" s="24" t="s">
        <v>46</v>
      </c>
      <c r="B17" s="28" t="s">
        <v>157</v>
      </c>
      <c r="C17" s="31" t="s">
        <v>277</v>
      </c>
      <c r="D17" s="31" t="s">
        <v>18</v>
      </c>
      <c r="E17" s="31" t="s">
        <v>20</v>
      </c>
      <c r="F17" s="32">
        <v>209047.69</v>
      </c>
      <c r="G17" s="32">
        <v>209047.69</v>
      </c>
      <c r="H17" s="30">
        <f t="shared" si="0"/>
        <v>100</v>
      </c>
    </row>
    <row r="18" spans="1:8" s="4" customFormat="1" ht="50.25" customHeight="1">
      <c r="A18" s="24" t="s">
        <v>47</v>
      </c>
      <c r="B18" s="28" t="s">
        <v>276</v>
      </c>
      <c r="C18" s="31" t="s">
        <v>278</v>
      </c>
      <c r="D18" s="31"/>
      <c r="E18" s="31"/>
      <c r="F18" s="32">
        <f>F19</f>
        <v>2508.58</v>
      </c>
      <c r="G18" s="32">
        <f>G19</f>
        <v>2508.58</v>
      </c>
      <c r="H18" s="30">
        <f t="shared" si="0"/>
        <v>100</v>
      </c>
    </row>
    <row r="19" spans="1:8" s="4" customFormat="1" ht="11.25" customHeight="1">
      <c r="A19" s="24" t="s">
        <v>48</v>
      </c>
      <c r="B19" s="28" t="s">
        <v>156</v>
      </c>
      <c r="C19" s="31" t="s">
        <v>278</v>
      </c>
      <c r="D19" s="31" t="s">
        <v>21</v>
      </c>
      <c r="E19" s="31" t="s">
        <v>20</v>
      </c>
      <c r="F19" s="32">
        <f>F20</f>
        <v>2508.58</v>
      </c>
      <c r="G19" s="32">
        <f>G20</f>
        <v>2508.58</v>
      </c>
      <c r="H19" s="30">
        <f t="shared" si="0"/>
        <v>100</v>
      </c>
    </row>
    <row r="20" spans="1:8" s="4" customFormat="1" ht="22.5" customHeight="1">
      <c r="A20" s="24" t="s">
        <v>49</v>
      </c>
      <c r="B20" s="28" t="s">
        <v>157</v>
      </c>
      <c r="C20" s="31" t="s">
        <v>278</v>
      </c>
      <c r="D20" s="31" t="s">
        <v>18</v>
      </c>
      <c r="E20" s="31" t="s">
        <v>20</v>
      </c>
      <c r="F20" s="32">
        <v>2508.58</v>
      </c>
      <c r="G20" s="32">
        <v>2508.58</v>
      </c>
      <c r="H20" s="30">
        <f t="shared" si="0"/>
        <v>100</v>
      </c>
    </row>
    <row r="21" spans="1:8" s="6" customFormat="1" ht="27" customHeight="1">
      <c r="A21" s="44" t="s">
        <v>50</v>
      </c>
      <c r="B21" s="25" t="s">
        <v>37</v>
      </c>
      <c r="C21" s="26" t="s">
        <v>220</v>
      </c>
      <c r="D21" s="26"/>
      <c r="E21" s="26" t="s">
        <v>163</v>
      </c>
      <c r="F21" s="27">
        <f>F23</f>
        <v>500</v>
      </c>
      <c r="G21" s="27">
        <f>G23</f>
        <v>500</v>
      </c>
      <c r="H21" s="45">
        <f t="shared" si="0"/>
        <v>100</v>
      </c>
    </row>
    <row r="22" spans="1:8" s="4" customFormat="1" ht="63" customHeight="1">
      <c r="A22" s="24" t="s">
        <v>51</v>
      </c>
      <c r="B22" s="28" t="s">
        <v>260</v>
      </c>
      <c r="C22" s="31" t="s">
        <v>221</v>
      </c>
      <c r="D22" s="31"/>
      <c r="E22" s="31" t="s">
        <v>163</v>
      </c>
      <c r="F22" s="32">
        <f>F23</f>
        <v>500</v>
      </c>
      <c r="G22" s="32">
        <f>G23</f>
        <v>500</v>
      </c>
      <c r="H22" s="30">
        <f t="shared" si="0"/>
        <v>100</v>
      </c>
    </row>
    <row r="23" spans="1:8" s="4" customFormat="1" ht="12" customHeight="1">
      <c r="A23" s="24" t="s">
        <v>52</v>
      </c>
      <c r="B23" s="28" t="s">
        <v>156</v>
      </c>
      <c r="C23" s="31" t="s">
        <v>221</v>
      </c>
      <c r="D23" s="31" t="s">
        <v>21</v>
      </c>
      <c r="E23" s="31" t="s">
        <v>163</v>
      </c>
      <c r="F23" s="32">
        <f>F24</f>
        <v>500</v>
      </c>
      <c r="G23" s="32">
        <f>G24</f>
        <v>500</v>
      </c>
      <c r="H23" s="30">
        <f t="shared" si="0"/>
        <v>100</v>
      </c>
    </row>
    <row r="24" spans="1:8" s="4" customFormat="1" ht="24.75" customHeight="1">
      <c r="A24" s="24" t="s">
        <v>53</v>
      </c>
      <c r="B24" s="28" t="s">
        <v>157</v>
      </c>
      <c r="C24" s="31" t="s">
        <v>221</v>
      </c>
      <c r="D24" s="31" t="s">
        <v>18</v>
      </c>
      <c r="E24" s="31" t="s">
        <v>163</v>
      </c>
      <c r="F24" s="32">
        <v>500</v>
      </c>
      <c r="G24" s="32">
        <v>500</v>
      </c>
      <c r="H24" s="30">
        <f t="shared" si="0"/>
        <v>100</v>
      </c>
    </row>
    <row r="25" spans="1:8" s="6" customFormat="1" ht="26.25" customHeight="1">
      <c r="A25" s="44" t="s">
        <v>54</v>
      </c>
      <c r="B25" s="25" t="s">
        <v>36</v>
      </c>
      <c r="C25" s="26" t="s">
        <v>222</v>
      </c>
      <c r="D25" s="26"/>
      <c r="E25" s="26" t="s">
        <v>35</v>
      </c>
      <c r="F25" s="27">
        <f>F26+F30+F34+F29</f>
        <v>14530</v>
      </c>
      <c r="G25" s="27">
        <f>G26+G30+G34+G29</f>
        <v>14530</v>
      </c>
      <c r="H25" s="45">
        <f t="shared" si="0"/>
        <v>100</v>
      </c>
    </row>
    <row r="26" spans="1:8" s="4" customFormat="1" ht="63.75" customHeight="1">
      <c r="A26" s="24" t="s">
        <v>55</v>
      </c>
      <c r="B26" s="34" t="s">
        <v>256</v>
      </c>
      <c r="C26" s="31" t="s">
        <v>223</v>
      </c>
      <c r="D26" s="31"/>
      <c r="E26" s="31" t="s">
        <v>35</v>
      </c>
      <c r="F26" s="32">
        <f>F27</f>
        <v>1500</v>
      </c>
      <c r="G26" s="32">
        <f>G27</f>
        <v>1500</v>
      </c>
      <c r="H26" s="30">
        <f t="shared" si="0"/>
        <v>100</v>
      </c>
    </row>
    <row r="27" spans="1:8" s="4" customFormat="1" ht="23.25" customHeight="1">
      <c r="A27" s="24" t="s">
        <v>56</v>
      </c>
      <c r="B27" s="28" t="s">
        <v>156</v>
      </c>
      <c r="C27" s="31" t="s">
        <v>223</v>
      </c>
      <c r="D27" s="31" t="s">
        <v>21</v>
      </c>
      <c r="E27" s="31" t="s">
        <v>35</v>
      </c>
      <c r="F27" s="32">
        <f>F28</f>
        <v>1500</v>
      </c>
      <c r="G27" s="32">
        <f>G28</f>
        <v>1500</v>
      </c>
      <c r="H27" s="30">
        <f t="shared" si="0"/>
        <v>100</v>
      </c>
    </row>
    <row r="28" spans="1:8" s="4" customFormat="1" ht="28.5" customHeight="1">
      <c r="A28" s="24" t="s">
        <v>57</v>
      </c>
      <c r="B28" s="28" t="s">
        <v>157</v>
      </c>
      <c r="C28" s="31" t="s">
        <v>223</v>
      </c>
      <c r="D28" s="31" t="s">
        <v>18</v>
      </c>
      <c r="E28" s="31" t="s">
        <v>35</v>
      </c>
      <c r="F28" s="32">
        <v>1500</v>
      </c>
      <c r="G28" s="32">
        <v>1500</v>
      </c>
      <c r="H28" s="30">
        <f t="shared" si="0"/>
        <v>100</v>
      </c>
    </row>
    <row r="29" spans="1:8" s="4" customFormat="1" ht="28.5" customHeight="1">
      <c r="A29" s="24" t="s">
        <v>58</v>
      </c>
      <c r="B29" s="34" t="s">
        <v>257</v>
      </c>
      <c r="C29" s="31" t="s">
        <v>251</v>
      </c>
      <c r="D29" s="31" t="s">
        <v>138</v>
      </c>
      <c r="E29" s="31" t="s">
        <v>35</v>
      </c>
      <c r="F29" s="32">
        <v>1500</v>
      </c>
      <c r="G29" s="32">
        <v>1500</v>
      </c>
      <c r="H29" s="30">
        <f t="shared" si="0"/>
        <v>100</v>
      </c>
    </row>
    <row r="30" spans="1:8" s="4" customFormat="1" ht="63.75" customHeight="1">
      <c r="A30" s="24" t="s">
        <v>59</v>
      </c>
      <c r="B30" s="34" t="s">
        <v>257</v>
      </c>
      <c r="C30" s="31" t="s">
        <v>224</v>
      </c>
      <c r="D30" s="31"/>
      <c r="E30" s="31" t="s">
        <v>35</v>
      </c>
      <c r="F30" s="32">
        <f>F31</f>
        <v>1500</v>
      </c>
      <c r="G30" s="32">
        <f>G31</f>
        <v>1500</v>
      </c>
      <c r="H30" s="30">
        <f t="shared" si="0"/>
        <v>100</v>
      </c>
    </row>
    <row r="31" spans="1:8" s="4" customFormat="1" ht="22.5" customHeight="1">
      <c r="A31" s="24" t="s">
        <v>60</v>
      </c>
      <c r="B31" s="28" t="s">
        <v>156</v>
      </c>
      <c r="C31" s="31" t="s">
        <v>224</v>
      </c>
      <c r="D31" s="31" t="s">
        <v>21</v>
      </c>
      <c r="E31" s="31" t="s">
        <v>35</v>
      </c>
      <c r="F31" s="32">
        <f>F32+F33</f>
        <v>1500</v>
      </c>
      <c r="G31" s="32">
        <f>G32+G33</f>
        <v>1500</v>
      </c>
      <c r="H31" s="30">
        <f t="shared" si="0"/>
        <v>100</v>
      </c>
    </row>
    <row r="32" spans="1:8" s="4" customFormat="1" ht="27.75" customHeight="1">
      <c r="A32" s="24" t="s">
        <v>61</v>
      </c>
      <c r="B32" s="28" t="s">
        <v>157</v>
      </c>
      <c r="C32" s="31" t="s">
        <v>224</v>
      </c>
      <c r="D32" s="31" t="s">
        <v>18</v>
      </c>
      <c r="E32" s="31" t="s">
        <v>35</v>
      </c>
      <c r="F32" s="32">
        <v>923.5</v>
      </c>
      <c r="G32" s="32">
        <v>923.5</v>
      </c>
      <c r="H32" s="30">
        <f t="shared" si="0"/>
        <v>100</v>
      </c>
    </row>
    <row r="33" spans="1:8" s="4" customFormat="1" ht="72.75" customHeight="1">
      <c r="A33" s="24" t="s">
        <v>62</v>
      </c>
      <c r="B33" s="28" t="s">
        <v>270</v>
      </c>
      <c r="C33" s="31" t="s">
        <v>249</v>
      </c>
      <c r="D33" s="31" t="s">
        <v>18</v>
      </c>
      <c r="E33" s="31" t="s">
        <v>35</v>
      </c>
      <c r="F33" s="32">
        <v>576.5</v>
      </c>
      <c r="G33" s="32">
        <v>576.5</v>
      </c>
      <c r="H33" s="30">
        <f t="shared" si="0"/>
        <v>100</v>
      </c>
    </row>
    <row r="34" spans="1:8" s="4" customFormat="1" ht="63.75" customHeight="1">
      <c r="A34" s="24" t="s">
        <v>63</v>
      </c>
      <c r="B34" s="28" t="s">
        <v>272</v>
      </c>
      <c r="C34" s="31" t="s">
        <v>251</v>
      </c>
      <c r="D34" s="31" t="s">
        <v>18</v>
      </c>
      <c r="E34" s="31" t="s">
        <v>35</v>
      </c>
      <c r="F34" s="32">
        <v>10030</v>
      </c>
      <c r="G34" s="32">
        <v>10030</v>
      </c>
      <c r="H34" s="30">
        <f t="shared" si="0"/>
        <v>100</v>
      </c>
    </row>
    <row r="35" spans="1:8" s="6" customFormat="1" ht="23.25" customHeight="1">
      <c r="A35" s="44" t="s">
        <v>64</v>
      </c>
      <c r="B35" s="25" t="s">
        <v>31</v>
      </c>
      <c r="C35" s="26" t="s">
        <v>225</v>
      </c>
      <c r="D35" s="26"/>
      <c r="E35" s="26" t="s">
        <v>165</v>
      </c>
      <c r="F35" s="27">
        <f>F36</f>
        <v>111905.6</v>
      </c>
      <c r="G35" s="27">
        <f>G36</f>
        <v>106940</v>
      </c>
      <c r="H35" s="45">
        <f t="shared" si="0"/>
        <v>95.56268855177935</v>
      </c>
    </row>
    <row r="36" spans="1:8" s="4" customFormat="1" ht="22.5" customHeight="1">
      <c r="A36" s="24" t="s">
        <v>65</v>
      </c>
      <c r="B36" s="28" t="s">
        <v>156</v>
      </c>
      <c r="C36" s="31" t="s">
        <v>225</v>
      </c>
      <c r="D36" s="31" t="s">
        <v>21</v>
      </c>
      <c r="E36" s="31" t="s">
        <v>165</v>
      </c>
      <c r="F36" s="32">
        <f>F37</f>
        <v>111905.6</v>
      </c>
      <c r="G36" s="32">
        <f>G37</f>
        <v>106940</v>
      </c>
      <c r="H36" s="30">
        <f t="shared" si="0"/>
        <v>95.56268855177935</v>
      </c>
    </row>
    <row r="37" spans="1:8" s="4" customFormat="1" ht="27" customHeight="1">
      <c r="A37" s="24" t="s">
        <v>66</v>
      </c>
      <c r="B37" s="28" t="s">
        <v>157</v>
      </c>
      <c r="C37" s="31" t="s">
        <v>225</v>
      </c>
      <c r="D37" s="31" t="s">
        <v>18</v>
      </c>
      <c r="E37" s="31" t="s">
        <v>165</v>
      </c>
      <c r="F37" s="32">
        <f>F40+F43+F46</f>
        <v>111905.6</v>
      </c>
      <c r="G37" s="32">
        <f>G40+G43+G46</f>
        <v>106940</v>
      </c>
      <c r="H37" s="30">
        <f t="shared" si="0"/>
        <v>95.56268855177935</v>
      </c>
    </row>
    <row r="38" spans="1:8" s="4" customFormat="1" ht="65.25" customHeight="1">
      <c r="A38" s="24" t="s">
        <v>67</v>
      </c>
      <c r="B38" s="34" t="s">
        <v>261</v>
      </c>
      <c r="C38" s="31" t="s">
        <v>226</v>
      </c>
      <c r="D38" s="31"/>
      <c r="E38" s="31" t="s">
        <v>165</v>
      </c>
      <c r="F38" s="32">
        <f>F39</f>
        <v>12245.6</v>
      </c>
      <c r="G38" s="32">
        <f>G39</f>
        <v>7280</v>
      </c>
      <c r="H38" s="30">
        <f t="shared" si="0"/>
        <v>59.44992487097406</v>
      </c>
    </row>
    <row r="39" spans="1:8" s="4" customFormat="1" ht="12" customHeight="1">
      <c r="A39" s="24" t="s">
        <v>68</v>
      </c>
      <c r="B39" s="28" t="s">
        <v>156</v>
      </c>
      <c r="C39" s="31" t="s">
        <v>226</v>
      </c>
      <c r="D39" s="31" t="s">
        <v>21</v>
      </c>
      <c r="E39" s="31" t="s">
        <v>165</v>
      </c>
      <c r="F39" s="32">
        <f>F40</f>
        <v>12245.6</v>
      </c>
      <c r="G39" s="32">
        <f>G40</f>
        <v>7280</v>
      </c>
      <c r="H39" s="30">
        <f t="shared" si="0"/>
        <v>59.44992487097406</v>
      </c>
    </row>
    <row r="40" spans="1:8" s="4" customFormat="1" ht="21.75" customHeight="1">
      <c r="A40" s="24" t="s">
        <v>69</v>
      </c>
      <c r="B40" s="28" t="s">
        <v>157</v>
      </c>
      <c r="C40" s="31" t="s">
        <v>226</v>
      </c>
      <c r="D40" s="31" t="s">
        <v>18</v>
      </c>
      <c r="E40" s="31" t="s">
        <v>165</v>
      </c>
      <c r="F40" s="32">
        <v>12245.6</v>
      </c>
      <c r="G40" s="32">
        <v>7280</v>
      </c>
      <c r="H40" s="30">
        <f t="shared" si="0"/>
        <v>59.44992487097406</v>
      </c>
    </row>
    <row r="41" spans="1:8" s="4" customFormat="1" ht="48" customHeight="1">
      <c r="A41" s="24" t="s">
        <v>70</v>
      </c>
      <c r="B41" s="35" t="s">
        <v>262</v>
      </c>
      <c r="C41" s="31" t="s">
        <v>227</v>
      </c>
      <c r="D41" s="31"/>
      <c r="E41" s="31" t="s">
        <v>165</v>
      </c>
      <c r="F41" s="32">
        <f>F42</f>
        <v>98660</v>
      </c>
      <c r="G41" s="32">
        <f>G42</f>
        <v>98660</v>
      </c>
      <c r="H41" s="30">
        <f t="shared" si="0"/>
        <v>100</v>
      </c>
    </row>
    <row r="42" spans="1:8" s="4" customFormat="1" ht="12.75" customHeight="1">
      <c r="A42" s="24" t="s">
        <v>177</v>
      </c>
      <c r="B42" s="28" t="s">
        <v>156</v>
      </c>
      <c r="C42" s="31" t="s">
        <v>227</v>
      </c>
      <c r="D42" s="31" t="s">
        <v>21</v>
      </c>
      <c r="E42" s="31" t="s">
        <v>165</v>
      </c>
      <c r="F42" s="32">
        <f>F43</f>
        <v>98660</v>
      </c>
      <c r="G42" s="32">
        <f>G43</f>
        <v>98660</v>
      </c>
      <c r="H42" s="30">
        <f t="shared" si="0"/>
        <v>100</v>
      </c>
    </row>
    <row r="43" spans="1:8" s="4" customFormat="1" ht="30" customHeight="1">
      <c r="A43" s="24" t="s">
        <v>178</v>
      </c>
      <c r="B43" s="28" t="s">
        <v>157</v>
      </c>
      <c r="C43" s="31" t="s">
        <v>227</v>
      </c>
      <c r="D43" s="31" t="s">
        <v>18</v>
      </c>
      <c r="E43" s="31" t="s">
        <v>165</v>
      </c>
      <c r="F43" s="32">
        <v>98660</v>
      </c>
      <c r="G43" s="32">
        <v>98660</v>
      </c>
      <c r="H43" s="30">
        <f t="shared" si="0"/>
        <v>100</v>
      </c>
    </row>
    <row r="44" spans="1:8" s="4" customFormat="1" ht="64.5" customHeight="1">
      <c r="A44" s="24" t="s">
        <v>71</v>
      </c>
      <c r="B44" s="35" t="s">
        <v>263</v>
      </c>
      <c r="C44" s="31" t="s">
        <v>228</v>
      </c>
      <c r="D44" s="31"/>
      <c r="E44" s="31" t="s">
        <v>165</v>
      </c>
      <c r="F44" s="32">
        <f>F45</f>
        <v>1000</v>
      </c>
      <c r="G44" s="32">
        <f>G45</f>
        <v>1000</v>
      </c>
      <c r="H44" s="30">
        <f t="shared" si="0"/>
        <v>100</v>
      </c>
    </row>
    <row r="45" spans="1:8" s="4" customFormat="1" ht="11.25" customHeight="1">
      <c r="A45" s="24" t="s">
        <v>72</v>
      </c>
      <c r="B45" s="28" t="s">
        <v>156</v>
      </c>
      <c r="C45" s="31" t="s">
        <v>228</v>
      </c>
      <c r="D45" s="31" t="s">
        <v>21</v>
      </c>
      <c r="E45" s="31" t="s">
        <v>165</v>
      </c>
      <c r="F45" s="32">
        <f>F46</f>
        <v>1000</v>
      </c>
      <c r="G45" s="32">
        <f>G46</f>
        <v>1000</v>
      </c>
      <c r="H45" s="30">
        <f t="shared" si="0"/>
        <v>100</v>
      </c>
    </row>
    <row r="46" spans="1:8" s="4" customFormat="1" ht="22.5" customHeight="1">
      <c r="A46" s="24" t="s">
        <v>73</v>
      </c>
      <c r="B46" s="28" t="s">
        <v>157</v>
      </c>
      <c r="C46" s="31" t="s">
        <v>228</v>
      </c>
      <c r="D46" s="31" t="s">
        <v>18</v>
      </c>
      <c r="E46" s="31" t="s">
        <v>165</v>
      </c>
      <c r="F46" s="32">
        <v>1000</v>
      </c>
      <c r="G46" s="32">
        <v>1000</v>
      </c>
      <c r="H46" s="30">
        <f t="shared" si="0"/>
        <v>100</v>
      </c>
    </row>
    <row r="47" spans="1:8" s="6" customFormat="1" ht="21.75" customHeight="1">
      <c r="A47" s="44" t="s">
        <v>74</v>
      </c>
      <c r="B47" s="25" t="s">
        <v>32</v>
      </c>
      <c r="C47" s="26" t="s">
        <v>229</v>
      </c>
      <c r="D47" s="26"/>
      <c r="E47" s="26" t="s">
        <v>165</v>
      </c>
      <c r="F47" s="27">
        <f>F48+F50</f>
        <v>1551997.63</v>
      </c>
      <c r="G47" s="27">
        <f>G48+G50</f>
        <v>1548684.94</v>
      </c>
      <c r="H47" s="45">
        <f t="shared" si="0"/>
        <v>99.78655315343491</v>
      </c>
    </row>
    <row r="48" spans="1:8" s="4" customFormat="1" ht="42.75" customHeight="1">
      <c r="A48" s="24" t="s">
        <v>75</v>
      </c>
      <c r="B48" s="36" t="s">
        <v>136</v>
      </c>
      <c r="C48" s="31" t="s">
        <v>229</v>
      </c>
      <c r="D48" s="31" t="s">
        <v>14</v>
      </c>
      <c r="E48" s="31" t="s">
        <v>165</v>
      </c>
      <c r="F48" s="32">
        <f>F49</f>
        <v>551728</v>
      </c>
      <c r="G48" s="32">
        <f>G49</f>
        <v>551619.31</v>
      </c>
      <c r="H48" s="30">
        <f t="shared" si="0"/>
        <v>99.98030007539948</v>
      </c>
    </row>
    <row r="49" spans="1:8" s="4" customFormat="1" ht="27.75" customHeight="1">
      <c r="A49" s="24" t="s">
        <v>76</v>
      </c>
      <c r="B49" s="28" t="s">
        <v>181</v>
      </c>
      <c r="C49" s="31" t="s">
        <v>229</v>
      </c>
      <c r="D49" s="31" t="s">
        <v>143</v>
      </c>
      <c r="E49" s="31" t="s">
        <v>165</v>
      </c>
      <c r="F49" s="32">
        <v>551728</v>
      </c>
      <c r="G49" s="32">
        <v>551619.31</v>
      </c>
      <c r="H49" s="30">
        <f t="shared" si="0"/>
        <v>99.98030007539948</v>
      </c>
    </row>
    <row r="50" spans="1:8" s="4" customFormat="1" ht="22.5" customHeight="1">
      <c r="A50" s="24" t="s">
        <v>77</v>
      </c>
      <c r="B50" s="28" t="s">
        <v>156</v>
      </c>
      <c r="C50" s="31" t="s">
        <v>229</v>
      </c>
      <c r="D50" s="31" t="s">
        <v>21</v>
      </c>
      <c r="E50" s="31" t="s">
        <v>165</v>
      </c>
      <c r="F50" s="32">
        <f>F51</f>
        <v>1000269.63</v>
      </c>
      <c r="G50" s="32">
        <f>G51</f>
        <v>997065.63</v>
      </c>
      <c r="H50" s="30">
        <f t="shared" si="0"/>
        <v>99.67968636616509</v>
      </c>
    </row>
    <row r="51" spans="1:8" s="4" customFormat="1" ht="26.25" customHeight="1">
      <c r="A51" s="24" t="s">
        <v>78</v>
      </c>
      <c r="B51" s="28" t="s">
        <v>157</v>
      </c>
      <c r="C51" s="31" t="s">
        <v>229</v>
      </c>
      <c r="D51" s="31" t="s">
        <v>18</v>
      </c>
      <c r="E51" s="31" t="s">
        <v>165</v>
      </c>
      <c r="F51" s="32">
        <f>F54+F57+F60+F63+F66+F69+F72+F75+F80+F83</f>
        <v>1000269.63</v>
      </c>
      <c r="G51" s="32">
        <v>997065.63</v>
      </c>
      <c r="H51" s="30">
        <f t="shared" si="0"/>
        <v>99.67968636616509</v>
      </c>
    </row>
    <row r="52" spans="1:8" s="4" customFormat="1" ht="50.25" customHeight="1">
      <c r="A52" s="24" t="s">
        <v>79</v>
      </c>
      <c r="B52" s="37" t="s">
        <v>271</v>
      </c>
      <c r="C52" s="31" t="s">
        <v>230</v>
      </c>
      <c r="D52" s="31"/>
      <c r="E52" s="31" t="s">
        <v>165</v>
      </c>
      <c r="F52" s="32">
        <f>F53</f>
        <v>7700</v>
      </c>
      <c r="G52" s="32">
        <f>G53</f>
        <v>7620</v>
      </c>
      <c r="H52" s="30">
        <f t="shared" si="0"/>
        <v>98.96103896103897</v>
      </c>
    </row>
    <row r="53" spans="1:8" s="4" customFormat="1" ht="12.75" customHeight="1">
      <c r="A53" s="24" t="s">
        <v>80</v>
      </c>
      <c r="B53" s="28" t="s">
        <v>156</v>
      </c>
      <c r="C53" s="31" t="s">
        <v>230</v>
      </c>
      <c r="D53" s="31" t="s">
        <v>21</v>
      </c>
      <c r="E53" s="31" t="s">
        <v>165</v>
      </c>
      <c r="F53" s="32">
        <f>F54</f>
        <v>7700</v>
      </c>
      <c r="G53" s="32">
        <f>G54</f>
        <v>7620</v>
      </c>
      <c r="H53" s="30">
        <f t="shared" si="0"/>
        <v>98.96103896103897</v>
      </c>
    </row>
    <row r="54" spans="1:8" s="4" customFormat="1" ht="27.75" customHeight="1">
      <c r="A54" s="24" t="s">
        <v>81</v>
      </c>
      <c r="B54" s="28" t="s">
        <v>157</v>
      </c>
      <c r="C54" s="31" t="s">
        <v>230</v>
      </c>
      <c r="D54" s="31" t="s">
        <v>18</v>
      </c>
      <c r="E54" s="31" t="s">
        <v>165</v>
      </c>
      <c r="F54" s="32">
        <v>7700</v>
      </c>
      <c r="G54" s="32">
        <v>7620</v>
      </c>
      <c r="H54" s="30">
        <f t="shared" si="0"/>
        <v>98.96103896103897</v>
      </c>
    </row>
    <row r="55" spans="1:8" s="4" customFormat="1" ht="50.25" customHeight="1">
      <c r="A55" s="24" t="s">
        <v>82</v>
      </c>
      <c r="B55" s="37" t="s">
        <v>273</v>
      </c>
      <c r="C55" s="31" t="s">
        <v>231</v>
      </c>
      <c r="D55" s="31"/>
      <c r="E55" s="31" t="s">
        <v>165</v>
      </c>
      <c r="F55" s="32">
        <f>F56</f>
        <v>15400</v>
      </c>
      <c r="G55" s="32">
        <f>G56</f>
        <v>15300</v>
      </c>
      <c r="H55" s="30">
        <f t="shared" si="0"/>
        <v>99.35064935064936</v>
      </c>
    </row>
    <row r="56" spans="1:8" s="4" customFormat="1" ht="18" customHeight="1">
      <c r="A56" s="24" t="s">
        <v>83</v>
      </c>
      <c r="B56" s="28" t="s">
        <v>156</v>
      </c>
      <c r="C56" s="31" t="s">
        <v>231</v>
      </c>
      <c r="D56" s="31" t="s">
        <v>21</v>
      </c>
      <c r="E56" s="31" t="s">
        <v>165</v>
      </c>
      <c r="F56" s="32">
        <f>F57</f>
        <v>15400</v>
      </c>
      <c r="G56" s="32">
        <v>15300</v>
      </c>
      <c r="H56" s="30">
        <f t="shared" si="0"/>
        <v>99.35064935064936</v>
      </c>
    </row>
    <row r="57" spans="1:8" s="4" customFormat="1" ht="27" customHeight="1">
      <c r="A57" s="24" t="s">
        <v>84</v>
      </c>
      <c r="B57" s="28" t="s">
        <v>157</v>
      </c>
      <c r="C57" s="31" t="s">
        <v>231</v>
      </c>
      <c r="D57" s="31" t="s">
        <v>18</v>
      </c>
      <c r="E57" s="31" t="s">
        <v>165</v>
      </c>
      <c r="F57" s="32">
        <v>15400</v>
      </c>
      <c r="G57" s="32">
        <v>7000</v>
      </c>
      <c r="H57" s="30">
        <f t="shared" si="0"/>
        <v>45.45454545454545</v>
      </c>
    </row>
    <row r="58" spans="1:8" s="4" customFormat="1" ht="76.5" customHeight="1">
      <c r="A58" s="24" t="s">
        <v>85</v>
      </c>
      <c r="B58" s="34" t="s">
        <v>274</v>
      </c>
      <c r="C58" s="31" t="s">
        <v>232</v>
      </c>
      <c r="D58" s="31"/>
      <c r="E58" s="31" t="s">
        <v>165</v>
      </c>
      <c r="F58" s="32">
        <f>F59</f>
        <v>2500</v>
      </c>
      <c r="G58" s="32">
        <f>G59</f>
        <v>2500</v>
      </c>
      <c r="H58" s="30">
        <f t="shared" si="0"/>
        <v>100</v>
      </c>
    </row>
    <row r="59" spans="1:8" s="4" customFormat="1" ht="16.5" customHeight="1">
      <c r="A59" s="24" t="s">
        <v>86</v>
      </c>
      <c r="B59" s="28" t="s">
        <v>156</v>
      </c>
      <c r="C59" s="31" t="s">
        <v>232</v>
      </c>
      <c r="D59" s="31" t="s">
        <v>21</v>
      </c>
      <c r="E59" s="31" t="s">
        <v>165</v>
      </c>
      <c r="F59" s="32">
        <f>F60</f>
        <v>2500</v>
      </c>
      <c r="G59" s="32">
        <f>G60</f>
        <v>2500</v>
      </c>
      <c r="H59" s="30">
        <f t="shared" si="0"/>
        <v>100</v>
      </c>
    </row>
    <row r="60" spans="1:8" s="4" customFormat="1" ht="26.25" customHeight="1">
      <c r="A60" s="24" t="s">
        <v>87</v>
      </c>
      <c r="B60" s="28" t="s">
        <v>157</v>
      </c>
      <c r="C60" s="31" t="s">
        <v>232</v>
      </c>
      <c r="D60" s="31" t="s">
        <v>18</v>
      </c>
      <c r="E60" s="31" t="s">
        <v>165</v>
      </c>
      <c r="F60" s="32">
        <v>2500</v>
      </c>
      <c r="G60" s="32">
        <v>2500</v>
      </c>
      <c r="H60" s="30">
        <f t="shared" si="0"/>
        <v>100</v>
      </c>
    </row>
    <row r="61" spans="1:8" s="4" customFormat="1" ht="50.25" customHeight="1">
      <c r="A61" s="24" t="s">
        <v>88</v>
      </c>
      <c r="B61" s="37" t="s">
        <v>264</v>
      </c>
      <c r="C61" s="31" t="s">
        <v>233</v>
      </c>
      <c r="D61" s="31"/>
      <c r="E61" s="31" t="s">
        <v>165</v>
      </c>
      <c r="F61" s="32">
        <f>F62</f>
        <v>1000</v>
      </c>
      <c r="G61" s="32">
        <f>G62</f>
        <v>1000</v>
      </c>
      <c r="H61" s="30">
        <f t="shared" si="0"/>
        <v>100</v>
      </c>
    </row>
    <row r="62" spans="1:8" s="4" customFormat="1" ht="12.75" customHeight="1">
      <c r="A62" s="24" t="s">
        <v>89</v>
      </c>
      <c r="B62" s="28" t="s">
        <v>156</v>
      </c>
      <c r="C62" s="31" t="s">
        <v>233</v>
      </c>
      <c r="D62" s="31" t="s">
        <v>21</v>
      </c>
      <c r="E62" s="31" t="s">
        <v>165</v>
      </c>
      <c r="F62" s="32">
        <f>F63</f>
        <v>1000</v>
      </c>
      <c r="G62" s="32">
        <f>G63</f>
        <v>1000</v>
      </c>
      <c r="H62" s="30">
        <f t="shared" si="0"/>
        <v>100</v>
      </c>
    </row>
    <row r="63" spans="1:8" s="4" customFormat="1" ht="27" customHeight="1">
      <c r="A63" s="24" t="s">
        <v>90</v>
      </c>
      <c r="B63" s="28" t="s">
        <v>157</v>
      </c>
      <c r="C63" s="31" t="s">
        <v>233</v>
      </c>
      <c r="D63" s="31" t="s">
        <v>18</v>
      </c>
      <c r="E63" s="31" t="s">
        <v>165</v>
      </c>
      <c r="F63" s="32">
        <v>1000</v>
      </c>
      <c r="G63" s="32">
        <v>1000</v>
      </c>
      <c r="H63" s="30">
        <f t="shared" si="0"/>
        <v>100</v>
      </c>
    </row>
    <row r="64" spans="1:8" s="4" customFormat="1" ht="50.25" customHeight="1">
      <c r="A64" s="24" t="s">
        <v>91</v>
      </c>
      <c r="B64" s="34" t="s">
        <v>265</v>
      </c>
      <c r="C64" s="31" t="s">
        <v>234</v>
      </c>
      <c r="D64" s="31"/>
      <c r="E64" s="31" t="s">
        <v>165</v>
      </c>
      <c r="F64" s="32">
        <f>F65</f>
        <v>10680</v>
      </c>
      <c r="G64" s="32">
        <f>G65</f>
        <v>10680</v>
      </c>
      <c r="H64" s="30">
        <f t="shared" si="0"/>
        <v>100</v>
      </c>
    </row>
    <row r="65" spans="1:8" s="4" customFormat="1" ht="15.75" customHeight="1">
      <c r="A65" s="24" t="s">
        <v>92</v>
      </c>
      <c r="B65" s="28" t="s">
        <v>156</v>
      </c>
      <c r="C65" s="31" t="s">
        <v>234</v>
      </c>
      <c r="D65" s="31" t="s">
        <v>21</v>
      </c>
      <c r="E65" s="31" t="s">
        <v>165</v>
      </c>
      <c r="F65" s="32">
        <f>F66</f>
        <v>10680</v>
      </c>
      <c r="G65" s="32">
        <f>G66</f>
        <v>10680</v>
      </c>
      <c r="H65" s="30">
        <f t="shared" si="0"/>
        <v>100</v>
      </c>
    </row>
    <row r="66" spans="1:8" s="4" customFormat="1" ht="27" customHeight="1">
      <c r="A66" s="24" t="s">
        <v>93</v>
      </c>
      <c r="B66" s="28" t="s">
        <v>157</v>
      </c>
      <c r="C66" s="31" t="s">
        <v>234</v>
      </c>
      <c r="D66" s="31" t="s">
        <v>18</v>
      </c>
      <c r="E66" s="31" t="s">
        <v>165</v>
      </c>
      <c r="F66" s="32">
        <v>10680</v>
      </c>
      <c r="G66" s="32">
        <v>10680</v>
      </c>
      <c r="H66" s="30">
        <f t="shared" si="0"/>
        <v>100</v>
      </c>
    </row>
    <row r="67" spans="1:8" s="4" customFormat="1" ht="50.25" customHeight="1">
      <c r="A67" s="24" t="s">
        <v>94</v>
      </c>
      <c r="B67" s="37" t="s">
        <v>266</v>
      </c>
      <c r="C67" s="31" t="s">
        <v>235</v>
      </c>
      <c r="D67" s="31"/>
      <c r="E67" s="31" t="s">
        <v>165</v>
      </c>
      <c r="F67" s="32">
        <f>F68</f>
        <v>716900</v>
      </c>
      <c r="G67" s="32">
        <f>G68</f>
        <v>716900</v>
      </c>
      <c r="H67" s="30">
        <f t="shared" si="0"/>
        <v>100</v>
      </c>
    </row>
    <row r="68" spans="1:8" s="4" customFormat="1" ht="10.5" customHeight="1">
      <c r="A68" s="24" t="s">
        <v>95</v>
      </c>
      <c r="B68" s="28" t="s">
        <v>156</v>
      </c>
      <c r="C68" s="31" t="s">
        <v>235</v>
      </c>
      <c r="D68" s="31" t="s">
        <v>21</v>
      </c>
      <c r="E68" s="31" t="s">
        <v>165</v>
      </c>
      <c r="F68" s="32">
        <f>F69</f>
        <v>716900</v>
      </c>
      <c r="G68" s="32">
        <f>G69</f>
        <v>716900</v>
      </c>
      <c r="H68" s="30">
        <f t="shared" si="0"/>
        <v>100</v>
      </c>
    </row>
    <row r="69" spans="1:8" s="4" customFormat="1" ht="27" customHeight="1">
      <c r="A69" s="24" t="s">
        <v>96</v>
      </c>
      <c r="B69" s="28" t="s">
        <v>157</v>
      </c>
      <c r="C69" s="31" t="s">
        <v>235</v>
      </c>
      <c r="D69" s="31" t="s">
        <v>18</v>
      </c>
      <c r="E69" s="31" t="s">
        <v>165</v>
      </c>
      <c r="F69" s="32">
        <v>716900</v>
      </c>
      <c r="G69" s="32">
        <v>716900</v>
      </c>
      <c r="H69" s="30">
        <f t="shared" si="0"/>
        <v>100</v>
      </c>
    </row>
    <row r="70" spans="1:8" s="4" customFormat="1" ht="50.25" customHeight="1">
      <c r="A70" s="24" t="s">
        <v>97</v>
      </c>
      <c r="B70" s="37" t="s">
        <v>267</v>
      </c>
      <c r="C70" s="31" t="s">
        <v>236</v>
      </c>
      <c r="D70" s="31"/>
      <c r="E70" s="31" t="s">
        <v>165</v>
      </c>
      <c r="F70" s="32">
        <f>F71</f>
        <v>5000</v>
      </c>
      <c r="G70" s="32">
        <f>G71</f>
        <v>5000</v>
      </c>
      <c r="H70" s="30">
        <f aca="true" t="shared" si="1" ref="H70:H125">G70/F70*100</f>
        <v>100</v>
      </c>
    </row>
    <row r="71" spans="1:8" s="4" customFormat="1" ht="12.75" customHeight="1">
      <c r="A71" s="24" t="s">
        <v>98</v>
      </c>
      <c r="B71" s="28" t="s">
        <v>156</v>
      </c>
      <c r="C71" s="31" t="s">
        <v>236</v>
      </c>
      <c r="D71" s="31" t="s">
        <v>21</v>
      </c>
      <c r="E71" s="31" t="s">
        <v>165</v>
      </c>
      <c r="F71" s="32">
        <f>F72</f>
        <v>5000</v>
      </c>
      <c r="G71" s="32">
        <f>G72</f>
        <v>5000</v>
      </c>
      <c r="H71" s="30">
        <f t="shared" si="1"/>
        <v>100</v>
      </c>
    </row>
    <row r="72" spans="1:8" s="4" customFormat="1" ht="26.25" customHeight="1">
      <c r="A72" s="24" t="s">
        <v>99</v>
      </c>
      <c r="B72" s="28" t="s">
        <v>157</v>
      </c>
      <c r="C72" s="31" t="s">
        <v>236</v>
      </c>
      <c r="D72" s="31" t="s">
        <v>18</v>
      </c>
      <c r="E72" s="31" t="s">
        <v>165</v>
      </c>
      <c r="F72" s="32">
        <v>5000</v>
      </c>
      <c r="G72" s="32">
        <v>5000</v>
      </c>
      <c r="H72" s="30">
        <f t="shared" si="1"/>
        <v>100</v>
      </c>
    </row>
    <row r="73" spans="1:8" s="4" customFormat="1" ht="51.75" customHeight="1">
      <c r="A73" s="24" t="s">
        <v>100</v>
      </c>
      <c r="B73" s="37" t="s">
        <v>268</v>
      </c>
      <c r="C73" s="31" t="s">
        <v>237</v>
      </c>
      <c r="D73" s="31"/>
      <c r="E73" s="31" t="s">
        <v>165</v>
      </c>
      <c r="F73" s="32">
        <f>F74</f>
        <v>20000</v>
      </c>
      <c r="G73" s="32">
        <f>G74</f>
        <v>20000</v>
      </c>
      <c r="H73" s="30">
        <f t="shared" si="1"/>
        <v>100</v>
      </c>
    </row>
    <row r="74" spans="1:8" s="4" customFormat="1" ht="15" customHeight="1">
      <c r="A74" s="24" t="s">
        <v>101</v>
      </c>
      <c r="B74" s="28" t="s">
        <v>156</v>
      </c>
      <c r="C74" s="31" t="s">
        <v>237</v>
      </c>
      <c r="D74" s="31" t="s">
        <v>21</v>
      </c>
      <c r="E74" s="31" t="s">
        <v>165</v>
      </c>
      <c r="F74" s="32">
        <f>F75</f>
        <v>20000</v>
      </c>
      <c r="G74" s="32">
        <f>G75</f>
        <v>20000</v>
      </c>
      <c r="H74" s="30">
        <f t="shared" si="1"/>
        <v>100</v>
      </c>
    </row>
    <row r="75" spans="1:8" s="4" customFormat="1" ht="27" customHeight="1">
      <c r="A75" s="24" t="s">
        <v>102</v>
      </c>
      <c r="B75" s="28" t="s">
        <v>157</v>
      </c>
      <c r="C75" s="31" t="s">
        <v>237</v>
      </c>
      <c r="D75" s="31" t="s">
        <v>18</v>
      </c>
      <c r="E75" s="31" t="s">
        <v>165</v>
      </c>
      <c r="F75" s="32">
        <v>20000</v>
      </c>
      <c r="G75" s="32">
        <v>20000</v>
      </c>
      <c r="H75" s="30">
        <f t="shared" si="1"/>
        <v>100</v>
      </c>
    </row>
    <row r="76" spans="1:8" s="4" customFormat="1" ht="49.5" customHeight="1">
      <c r="A76" s="24" t="s">
        <v>103</v>
      </c>
      <c r="B76" s="37" t="s">
        <v>269</v>
      </c>
      <c r="C76" s="31" t="s">
        <v>238</v>
      </c>
      <c r="D76" s="31"/>
      <c r="E76" s="31" t="s">
        <v>165</v>
      </c>
      <c r="F76" s="32">
        <f>F77+F79</f>
        <v>769270.58</v>
      </c>
      <c r="G76" s="32">
        <f>G77+G79</f>
        <v>766137.89</v>
      </c>
      <c r="H76" s="30">
        <f t="shared" si="1"/>
        <v>99.59277137571023</v>
      </c>
    </row>
    <row r="77" spans="1:8" s="4" customFormat="1" ht="27" customHeight="1">
      <c r="A77" s="24" t="s">
        <v>279</v>
      </c>
      <c r="B77" s="36" t="s">
        <v>136</v>
      </c>
      <c r="C77" s="31" t="s">
        <v>238</v>
      </c>
      <c r="D77" s="31" t="s">
        <v>14</v>
      </c>
      <c r="E77" s="31" t="s">
        <v>165</v>
      </c>
      <c r="F77" s="32">
        <f>F78</f>
        <v>551728</v>
      </c>
      <c r="G77" s="32">
        <f>G78</f>
        <v>551619.31</v>
      </c>
      <c r="H77" s="30">
        <f t="shared" si="1"/>
        <v>99.98030007539948</v>
      </c>
    </row>
    <row r="78" spans="1:8" s="4" customFormat="1" ht="26.25" customHeight="1">
      <c r="A78" s="24" t="s">
        <v>104</v>
      </c>
      <c r="B78" s="28" t="s">
        <v>181</v>
      </c>
      <c r="C78" s="31" t="s">
        <v>238</v>
      </c>
      <c r="D78" s="31" t="s">
        <v>143</v>
      </c>
      <c r="E78" s="31" t="s">
        <v>165</v>
      </c>
      <c r="F78" s="32">
        <v>551728</v>
      </c>
      <c r="G78" s="32">
        <v>551619.31</v>
      </c>
      <c r="H78" s="30">
        <f t="shared" si="1"/>
        <v>99.98030007539948</v>
      </c>
    </row>
    <row r="79" spans="1:8" s="4" customFormat="1" ht="21.75" customHeight="1">
      <c r="A79" s="24" t="s">
        <v>105</v>
      </c>
      <c r="B79" s="28" t="s">
        <v>156</v>
      </c>
      <c r="C79" s="31" t="s">
        <v>238</v>
      </c>
      <c r="D79" s="31" t="s">
        <v>21</v>
      </c>
      <c r="E79" s="31" t="s">
        <v>165</v>
      </c>
      <c r="F79" s="32">
        <f>F80</f>
        <v>217542.58</v>
      </c>
      <c r="G79" s="32">
        <f>G80</f>
        <v>214518.58</v>
      </c>
      <c r="H79" s="30">
        <f t="shared" si="1"/>
        <v>98.60992730710466</v>
      </c>
    </row>
    <row r="80" spans="1:8" s="4" customFormat="1" ht="26.25" customHeight="1">
      <c r="A80" s="24" t="s">
        <v>106</v>
      </c>
      <c r="B80" s="28" t="s">
        <v>157</v>
      </c>
      <c r="C80" s="31" t="s">
        <v>238</v>
      </c>
      <c r="D80" s="31" t="s">
        <v>18</v>
      </c>
      <c r="E80" s="31" t="s">
        <v>165</v>
      </c>
      <c r="F80" s="32">
        <v>217542.58</v>
      </c>
      <c r="G80" s="32">
        <v>214518.58</v>
      </c>
      <c r="H80" s="30">
        <f t="shared" si="1"/>
        <v>98.60992730710466</v>
      </c>
    </row>
    <row r="81" spans="1:8" s="4" customFormat="1" ht="65.25" customHeight="1">
      <c r="A81" s="24" t="s">
        <v>107</v>
      </c>
      <c r="B81" s="37" t="s">
        <v>269</v>
      </c>
      <c r="C81" s="31" t="s">
        <v>290</v>
      </c>
      <c r="D81" s="31"/>
      <c r="E81" s="31" t="s">
        <v>165</v>
      </c>
      <c r="F81" s="32">
        <f>F82</f>
        <v>3547.05</v>
      </c>
      <c r="G81" s="32">
        <f>G82</f>
        <v>3547.05</v>
      </c>
      <c r="H81" s="30">
        <f t="shared" si="1"/>
        <v>100</v>
      </c>
    </row>
    <row r="82" spans="1:8" s="4" customFormat="1" ht="21.75" customHeight="1">
      <c r="A82" s="24" t="s">
        <v>108</v>
      </c>
      <c r="B82" s="28" t="s">
        <v>156</v>
      </c>
      <c r="C82" s="31" t="s">
        <v>290</v>
      </c>
      <c r="D82" s="31" t="s">
        <v>21</v>
      </c>
      <c r="E82" s="31" t="s">
        <v>165</v>
      </c>
      <c r="F82" s="32">
        <f>F83</f>
        <v>3547.05</v>
      </c>
      <c r="G82" s="32">
        <f>G83</f>
        <v>3547.05</v>
      </c>
      <c r="H82" s="30">
        <f t="shared" si="1"/>
        <v>100</v>
      </c>
    </row>
    <row r="83" spans="1:8" s="4" customFormat="1" ht="24.75" customHeight="1">
      <c r="A83" s="24" t="s">
        <v>109</v>
      </c>
      <c r="B83" s="28" t="s">
        <v>157</v>
      </c>
      <c r="C83" s="31" t="s">
        <v>290</v>
      </c>
      <c r="D83" s="31" t="s">
        <v>18</v>
      </c>
      <c r="E83" s="31" t="s">
        <v>165</v>
      </c>
      <c r="F83" s="32">
        <v>3547.05</v>
      </c>
      <c r="G83" s="32">
        <v>3547.05</v>
      </c>
      <c r="H83" s="30">
        <f t="shared" si="1"/>
        <v>100</v>
      </c>
    </row>
    <row r="84" spans="1:8" s="4" customFormat="1" ht="0.75" customHeight="1" hidden="1">
      <c r="A84" s="24" t="s">
        <v>114</v>
      </c>
      <c r="B84" s="28"/>
      <c r="C84" s="31"/>
      <c r="D84" s="31"/>
      <c r="E84" s="31"/>
      <c r="F84" s="32"/>
      <c r="G84" s="32"/>
      <c r="H84" s="30" t="e">
        <f t="shared" si="1"/>
        <v>#DIV/0!</v>
      </c>
    </row>
    <row r="85" spans="1:8" s="4" customFormat="1" ht="16.5" customHeight="1" hidden="1">
      <c r="A85" s="24" t="s">
        <v>115</v>
      </c>
      <c r="B85" s="28"/>
      <c r="C85" s="31"/>
      <c r="D85" s="31"/>
      <c r="E85" s="31"/>
      <c r="F85" s="32"/>
      <c r="G85" s="32"/>
      <c r="H85" s="30" t="e">
        <f t="shared" si="1"/>
        <v>#DIV/0!</v>
      </c>
    </row>
    <row r="86" spans="1:8" s="4" customFormat="1" ht="27" customHeight="1" hidden="1">
      <c r="A86" s="24" t="s">
        <v>116</v>
      </c>
      <c r="B86" s="28"/>
      <c r="C86" s="31"/>
      <c r="D86" s="31"/>
      <c r="E86" s="31"/>
      <c r="F86" s="32"/>
      <c r="G86" s="32"/>
      <c r="H86" s="30" t="e">
        <f t="shared" si="1"/>
        <v>#DIV/0!</v>
      </c>
    </row>
    <row r="87" spans="1:8" s="4" customFormat="1" ht="12.75">
      <c r="A87" s="24" t="s">
        <v>110</v>
      </c>
      <c r="B87" s="28" t="s">
        <v>152</v>
      </c>
      <c r="C87" s="31"/>
      <c r="D87" s="31"/>
      <c r="E87" s="31" t="s">
        <v>0</v>
      </c>
      <c r="F87" s="32">
        <f aca="true" t="shared" si="2" ref="F87:G89">F88</f>
        <v>1479000</v>
      </c>
      <c r="G87" s="32">
        <f t="shared" si="2"/>
        <v>1479000</v>
      </c>
      <c r="H87" s="30">
        <f t="shared" si="1"/>
        <v>100</v>
      </c>
    </row>
    <row r="88" spans="1:8" s="4" customFormat="1" ht="25.5">
      <c r="A88" s="24" t="s">
        <v>111</v>
      </c>
      <c r="B88" s="28" t="s">
        <v>170</v>
      </c>
      <c r="C88" s="31" t="s">
        <v>240</v>
      </c>
      <c r="D88" s="31"/>
      <c r="E88" s="31" t="s">
        <v>0</v>
      </c>
      <c r="F88" s="32">
        <f t="shared" si="2"/>
        <v>1479000</v>
      </c>
      <c r="G88" s="32">
        <f t="shared" si="2"/>
        <v>1479000</v>
      </c>
      <c r="H88" s="30">
        <f t="shared" si="1"/>
        <v>100</v>
      </c>
    </row>
    <row r="89" spans="1:8" s="4" customFormat="1" ht="22.5" customHeight="1">
      <c r="A89" s="24" t="s">
        <v>112</v>
      </c>
      <c r="B89" s="38" t="s">
        <v>293</v>
      </c>
      <c r="C89" s="31" t="s">
        <v>292</v>
      </c>
      <c r="D89" s="31" t="s">
        <v>3</v>
      </c>
      <c r="E89" s="31" t="s">
        <v>0</v>
      </c>
      <c r="F89" s="32">
        <f t="shared" si="2"/>
        <v>1479000</v>
      </c>
      <c r="G89" s="32">
        <f t="shared" si="2"/>
        <v>1479000</v>
      </c>
      <c r="H89" s="30">
        <f t="shared" si="1"/>
        <v>100</v>
      </c>
    </row>
    <row r="90" spans="1:8" s="4" customFormat="1" ht="38.25">
      <c r="A90" s="24" t="s">
        <v>113</v>
      </c>
      <c r="B90" s="38" t="s">
        <v>291</v>
      </c>
      <c r="C90" s="31" t="s">
        <v>292</v>
      </c>
      <c r="D90" s="31" t="s">
        <v>149</v>
      </c>
      <c r="E90" s="31" t="s">
        <v>0</v>
      </c>
      <c r="F90" s="32">
        <v>1479000</v>
      </c>
      <c r="G90" s="32">
        <v>1479000</v>
      </c>
      <c r="H90" s="30">
        <f t="shared" si="1"/>
        <v>100</v>
      </c>
    </row>
    <row r="91" spans="1:8" s="4" customFormat="1" ht="13.5" customHeight="1">
      <c r="A91" s="24" t="s">
        <v>114</v>
      </c>
      <c r="B91" s="33" t="s">
        <v>5</v>
      </c>
      <c r="C91" s="31"/>
      <c r="D91" s="31"/>
      <c r="E91" s="31" t="s">
        <v>164</v>
      </c>
      <c r="F91" s="32">
        <f>F92+F97+F111+F106</f>
        <v>1961291.46</v>
      </c>
      <c r="G91" s="32">
        <f>G92+G97+G111+G106</f>
        <v>1944972.8099999996</v>
      </c>
      <c r="H91" s="30">
        <f t="shared" si="1"/>
        <v>99.16796405160504</v>
      </c>
    </row>
    <row r="92" spans="1:8" s="4" customFormat="1" ht="12.75" customHeight="1">
      <c r="A92" s="24" t="s">
        <v>115</v>
      </c>
      <c r="B92" s="28" t="s">
        <v>6</v>
      </c>
      <c r="C92" s="31" t="s">
        <v>239</v>
      </c>
      <c r="D92" s="31"/>
      <c r="E92" s="31" t="s">
        <v>9</v>
      </c>
      <c r="F92" s="32">
        <f aca="true" t="shared" si="3" ref="F92:G95">F93</f>
        <v>654603</v>
      </c>
      <c r="G92" s="32">
        <f t="shared" si="3"/>
        <v>651472.83</v>
      </c>
      <c r="H92" s="30">
        <f t="shared" si="1"/>
        <v>99.52182162318229</v>
      </c>
    </row>
    <row r="93" spans="1:8" s="4" customFormat="1" ht="12.75" customHeight="1">
      <c r="A93" s="24" t="s">
        <v>116</v>
      </c>
      <c r="B93" s="28" t="s">
        <v>152</v>
      </c>
      <c r="C93" s="31" t="s">
        <v>240</v>
      </c>
      <c r="D93" s="31"/>
      <c r="E93" s="31" t="s">
        <v>9</v>
      </c>
      <c r="F93" s="32">
        <f t="shared" si="3"/>
        <v>654603</v>
      </c>
      <c r="G93" s="32">
        <f t="shared" si="3"/>
        <v>651472.83</v>
      </c>
      <c r="H93" s="30">
        <f t="shared" si="1"/>
        <v>99.52182162318229</v>
      </c>
    </row>
    <row r="94" spans="1:8" s="4" customFormat="1" ht="12.75" customHeight="1">
      <c r="A94" s="24" t="s">
        <v>117</v>
      </c>
      <c r="B94" s="28" t="s">
        <v>135</v>
      </c>
      <c r="C94" s="31" t="s">
        <v>241</v>
      </c>
      <c r="D94" s="31"/>
      <c r="E94" s="31" t="s">
        <v>9</v>
      </c>
      <c r="F94" s="32">
        <f t="shared" si="3"/>
        <v>654603</v>
      </c>
      <c r="G94" s="32">
        <f t="shared" si="3"/>
        <v>651472.83</v>
      </c>
      <c r="H94" s="30">
        <f t="shared" si="1"/>
        <v>99.52182162318229</v>
      </c>
    </row>
    <row r="95" spans="1:8" s="4" customFormat="1" ht="12.75" customHeight="1">
      <c r="A95" s="24" t="s">
        <v>118</v>
      </c>
      <c r="B95" s="36" t="s">
        <v>136</v>
      </c>
      <c r="C95" s="31" t="s">
        <v>241</v>
      </c>
      <c r="D95" s="31" t="s">
        <v>14</v>
      </c>
      <c r="E95" s="31" t="s">
        <v>9</v>
      </c>
      <c r="F95" s="32">
        <f t="shared" si="3"/>
        <v>654603</v>
      </c>
      <c r="G95" s="32">
        <f t="shared" si="3"/>
        <v>651472.83</v>
      </c>
      <c r="H95" s="30">
        <f t="shared" si="1"/>
        <v>99.52182162318229</v>
      </c>
    </row>
    <row r="96" spans="1:8" s="4" customFormat="1" ht="14.25" customHeight="1">
      <c r="A96" s="24" t="s">
        <v>119</v>
      </c>
      <c r="B96" s="28" t="s">
        <v>146</v>
      </c>
      <c r="C96" s="31" t="s">
        <v>241</v>
      </c>
      <c r="D96" s="31" t="s">
        <v>143</v>
      </c>
      <c r="E96" s="31" t="s">
        <v>9</v>
      </c>
      <c r="F96" s="32">
        <v>654603</v>
      </c>
      <c r="G96" s="32">
        <v>651472.83</v>
      </c>
      <c r="H96" s="30">
        <f t="shared" si="1"/>
        <v>99.52182162318229</v>
      </c>
    </row>
    <row r="97" spans="1:8" s="4" customFormat="1" ht="35.25" customHeight="1">
      <c r="A97" s="24" t="s">
        <v>120</v>
      </c>
      <c r="B97" s="28" t="s">
        <v>7</v>
      </c>
      <c r="C97" s="31"/>
      <c r="D97" s="31"/>
      <c r="E97" s="31" t="s">
        <v>10</v>
      </c>
      <c r="F97" s="32">
        <f aca="true" t="shared" si="4" ref="F97:G99">F98</f>
        <v>1289799.72</v>
      </c>
      <c r="G97" s="32">
        <f t="shared" si="4"/>
        <v>1276805.5999999999</v>
      </c>
      <c r="H97" s="30">
        <f t="shared" si="1"/>
        <v>98.99254746310535</v>
      </c>
    </row>
    <row r="98" spans="1:8" s="4" customFormat="1" ht="12.75" customHeight="1">
      <c r="A98" s="24" t="s">
        <v>194</v>
      </c>
      <c r="B98" s="28" t="s">
        <v>152</v>
      </c>
      <c r="C98" s="31" t="s">
        <v>239</v>
      </c>
      <c r="D98" s="31"/>
      <c r="E98" s="31" t="s">
        <v>10</v>
      </c>
      <c r="F98" s="32">
        <f t="shared" si="4"/>
        <v>1289799.72</v>
      </c>
      <c r="G98" s="32">
        <f t="shared" si="4"/>
        <v>1276805.5999999999</v>
      </c>
      <c r="H98" s="30">
        <f t="shared" si="1"/>
        <v>98.99254746310535</v>
      </c>
    </row>
    <row r="99" spans="1:8" s="4" customFormat="1" ht="12" customHeight="1">
      <c r="A99" s="24" t="s">
        <v>195</v>
      </c>
      <c r="B99" s="28" t="s">
        <v>34</v>
      </c>
      <c r="C99" s="31" t="s">
        <v>240</v>
      </c>
      <c r="D99" s="31"/>
      <c r="E99" s="31" t="s">
        <v>10</v>
      </c>
      <c r="F99" s="32">
        <f t="shared" si="4"/>
        <v>1289799.72</v>
      </c>
      <c r="G99" s="32">
        <f t="shared" si="4"/>
        <v>1276805.5999999999</v>
      </c>
      <c r="H99" s="30">
        <f t="shared" si="1"/>
        <v>98.99254746310535</v>
      </c>
    </row>
    <row r="100" spans="1:8" s="4" customFormat="1" ht="38.25" customHeight="1">
      <c r="A100" s="24" t="s">
        <v>196</v>
      </c>
      <c r="B100" s="28" t="s">
        <v>174</v>
      </c>
      <c r="C100" s="31" t="s">
        <v>242</v>
      </c>
      <c r="D100" s="31"/>
      <c r="E100" s="31" t="s">
        <v>10</v>
      </c>
      <c r="F100" s="32">
        <f>F101+F103+F105</f>
        <v>1289799.72</v>
      </c>
      <c r="G100" s="32">
        <f>G101+G103+G105</f>
        <v>1276805.5999999999</v>
      </c>
      <c r="H100" s="30">
        <f t="shared" si="1"/>
        <v>98.99254746310535</v>
      </c>
    </row>
    <row r="101" spans="1:8" s="4" customFormat="1" ht="39.75" customHeight="1">
      <c r="A101" s="24" t="s">
        <v>197</v>
      </c>
      <c r="B101" s="36" t="s">
        <v>136</v>
      </c>
      <c r="C101" s="31" t="s">
        <v>242</v>
      </c>
      <c r="D101" s="31" t="s">
        <v>14</v>
      </c>
      <c r="E101" s="31" t="s">
        <v>10</v>
      </c>
      <c r="F101" s="32">
        <f>F102</f>
        <v>907863.77</v>
      </c>
      <c r="G101" s="32">
        <f>G102</f>
        <v>906015.19</v>
      </c>
      <c r="H101" s="30">
        <f t="shared" si="1"/>
        <v>99.79638134474735</v>
      </c>
    </row>
    <row r="102" spans="1:8" s="4" customFormat="1" ht="12" customHeight="1">
      <c r="A102" s="24" t="s">
        <v>198</v>
      </c>
      <c r="B102" s="28" t="s">
        <v>146</v>
      </c>
      <c r="C102" s="31" t="s">
        <v>242</v>
      </c>
      <c r="D102" s="31" t="s">
        <v>143</v>
      </c>
      <c r="E102" s="31" t="s">
        <v>10</v>
      </c>
      <c r="F102" s="32">
        <v>907863.77</v>
      </c>
      <c r="G102" s="32">
        <v>906015.19</v>
      </c>
      <c r="H102" s="30">
        <f t="shared" si="1"/>
        <v>99.79638134474735</v>
      </c>
    </row>
    <row r="103" spans="1:8" s="4" customFormat="1" ht="13.5" customHeight="1">
      <c r="A103" s="24" t="s">
        <v>199</v>
      </c>
      <c r="B103" s="28" t="s">
        <v>156</v>
      </c>
      <c r="C103" s="31" t="s">
        <v>242</v>
      </c>
      <c r="D103" s="31" t="s">
        <v>21</v>
      </c>
      <c r="E103" s="31" t="s">
        <v>10</v>
      </c>
      <c r="F103" s="32">
        <f>F104</f>
        <v>375270.95</v>
      </c>
      <c r="G103" s="32">
        <f>G104</f>
        <v>364234.95</v>
      </c>
      <c r="H103" s="30">
        <f t="shared" si="1"/>
        <v>97.0591914988357</v>
      </c>
    </row>
    <row r="104" spans="1:8" s="4" customFormat="1" ht="22.5" customHeight="1">
      <c r="A104" s="24" t="s">
        <v>200</v>
      </c>
      <c r="B104" s="28" t="s">
        <v>157</v>
      </c>
      <c r="C104" s="31" t="s">
        <v>242</v>
      </c>
      <c r="D104" s="31" t="s">
        <v>18</v>
      </c>
      <c r="E104" s="31" t="s">
        <v>10</v>
      </c>
      <c r="F104" s="32">
        <v>375270.95</v>
      </c>
      <c r="G104" s="32">
        <v>364234.95</v>
      </c>
      <c r="H104" s="30">
        <f t="shared" si="1"/>
        <v>97.0591914988357</v>
      </c>
    </row>
    <row r="105" spans="1:8" s="4" customFormat="1" ht="22.5" customHeight="1">
      <c r="A105" s="24" t="s">
        <v>201</v>
      </c>
      <c r="B105" s="28" t="s">
        <v>285</v>
      </c>
      <c r="C105" s="31" t="s">
        <v>242</v>
      </c>
      <c r="D105" s="31" t="s">
        <v>280</v>
      </c>
      <c r="E105" s="31" t="s">
        <v>10</v>
      </c>
      <c r="F105" s="32">
        <v>6665</v>
      </c>
      <c r="G105" s="32">
        <v>6555.46</v>
      </c>
      <c r="H105" s="30">
        <f t="shared" si="1"/>
        <v>98.35648912228056</v>
      </c>
    </row>
    <row r="106" spans="1:8" s="4" customFormat="1" ht="0.75" customHeight="1">
      <c r="A106" s="24" t="s">
        <v>202</v>
      </c>
      <c r="B106" s="41" t="s">
        <v>185</v>
      </c>
      <c r="C106" s="31"/>
      <c r="D106" s="31"/>
      <c r="E106" s="31" t="s">
        <v>191</v>
      </c>
      <c r="F106" s="32">
        <f aca="true" t="shared" si="5" ref="F106:G109">F107</f>
        <v>0</v>
      </c>
      <c r="G106" s="32">
        <f t="shared" si="5"/>
        <v>0</v>
      </c>
      <c r="H106" s="30" t="e">
        <f t="shared" si="1"/>
        <v>#DIV/0!</v>
      </c>
    </row>
    <row r="107" spans="1:8" s="4" customFormat="1" ht="15" customHeight="1" hidden="1">
      <c r="A107" s="24"/>
      <c r="B107" s="42" t="s">
        <v>152</v>
      </c>
      <c r="C107" s="31" t="s">
        <v>151</v>
      </c>
      <c r="D107" s="31"/>
      <c r="E107" s="31" t="s">
        <v>191</v>
      </c>
      <c r="F107" s="32">
        <f t="shared" si="5"/>
        <v>0</v>
      </c>
      <c r="G107" s="32">
        <f t="shared" si="5"/>
        <v>0</v>
      </c>
      <c r="H107" s="30" t="e">
        <f t="shared" si="1"/>
        <v>#DIV/0!</v>
      </c>
    </row>
    <row r="108" spans="1:8" s="4" customFormat="1" ht="13.5" customHeight="1" hidden="1">
      <c r="A108" s="24"/>
      <c r="B108" s="28" t="s">
        <v>186</v>
      </c>
      <c r="C108" s="31" t="s">
        <v>139</v>
      </c>
      <c r="D108" s="31"/>
      <c r="E108" s="31" t="s">
        <v>191</v>
      </c>
      <c r="F108" s="32">
        <f t="shared" si="5"/>
        <v>0</v>
      </c>
      <c r="G108" s="32">
        <f t="shared" si="5"/>
        <v>0</v>
      </c>
      <c r="H108" s="30" t="e">
        <f t="shared" si="1"/>
        <v>#DIV/0!</v>
      </c>
    </row>
    <row r="109" spans="1:8" s="4" customFormat="1" ht="15.75" customHeight="1" hidden="1">
      <c r="A109" s="24"/>
      <c r="B109" s="28" t="s">
        <v>187</v>
      </c>
      <c r="C109" s="31" t="s">
        <v>189</v>
      </c>
      <c r="D109" s="31" t="s">
        <v>33</v>
      </c>
      <c r="E109" s="31" t="s">
        <v>191</v>
      </c>
      <c r="F109" s="32">
        <f t="shared" si="5"/>
        <v>0</v>
      </c>
      <c r="G109" s="32">
        <f t="shared" si="5"/>
        <v>0</v>
      </c>
      <c r="H109" s="30" t="e">
        <f t="shared" si="1"/>
        <v>#DIV/0!</v>
      </c>
    </row>
    <row r="110" spans="1:8" s="4" customFormat="1" ht="17.25" customHeight="1" hidden="1">
      <c r="A110" s="24"/>
      <c r="B110" s="28" t="s">
        <v>188</v>
      </c>
      <c r="C110" s="31" t="s">
        <v>189</v>
      </c>
      <c r="D110" s="31" t="s">
        <v>190</v>
      </c>
      <c r="E110" s="31" t="s">
        <v>191</v>
      </c>
      <c r="F110" s="32"/>
      <c r="G110" s="32"/>
      <c r="H110" s="30" t="e">
        <f t="shared" si="1"/>
        <v>#DIV/0!</v>
      </c>
    </row>
    <row r="111" spans="1:8" s="4" customFormat="1" ht="12.75">
      <c r="A111" s="24" t="s">
        <v>203</v>
      </c>
      <c r="B111" s="28" t="s">
        <v>8</v>
      </c>
      <c r="C111" s="31"/>
      <c r="D111" s="31"/>
      <c r="E111" s="31" t="s">
        <v>25</v>
      </c>
      <c r="F111" s="32">
        <f>F112</f>
        <v>16888.739999999998</v>
      </c>
      <c r="G111" s="32">
        <f>G112</f>
        <v>16694.38</v>
      </c>
      <c r="H111" s="30">
        <f t="shared" si="1"/>
        <v>98.84917406508717</v>
      </c>
    </row>
    <row r="112" spans="1:8" s="4" customFormat="1" ht="12.75">
      <c r="A112" s="24" t="s">
        <v>204</v>
      </c>
      <c r="B112" s="28" t="s">
        <v>152</v>
      </c>
      <c r="C112" s="31" t="s">
        <v>239</v>
      </c>
      <c r="D112" s="31"/>
      <c r="E112" s="31" t="s">
        <v>25</v>
      </c>
      <c r="F112" s="32">
        <f>F113</f>
        <v>16888.739999999998</v>
      </c>
      <c r="G112" s="32">
        <f>G113</f>
        <v>16694.38</v>
      </c>
      <c r="H112" s="30">
        <f t="shared" si="1"/>
        <v>98.84917406508717</v>
      </c>
    </row>
    <row r="113" spans="1:8" s="4" customFormat="1" ht="11.25" customHeight="1">
      <c r="A113" s="24" t="s">
        <v>205</v>
      </c>
      <c r="B113" s="28" t="s">
        <v>180</v>
      </c>
      <c r="C113" s="31" t="s">
        <v>240</v>
      </c>
      <c r="D113" s="31"/>
      <c r="E113" s="31" t="s">
        <v>25</v>
      </c>
      <c r="F113" s="32">
        <f>F114+F117+F120</f>
        <v>16888.739999999998</v>
      </c>
      <c r="G113" s="32">
        <f>G114+G117+G120</f>
        <v>16694.38</v>
      </c>
      <c r="H113" s="30">
        <f t="shared" si="1"/>
        <v>98.84917406508717</v>
      </c>
    </row>
    <row r="114" spans="1:8" s="4" customFormat="1" ht="25.5">
      <c r="A114" s="24" t="s">
        <v>206</v>
      </c>
      <c r="B114" s="28" t="s">
        <v>133</v>
      </c>
      <c r="C114" s="31" t="s">
        <v>247</v>
      </c>
      <c r="D114" s="31"/>
      <c r="E114" s="31" t="s">
        <v>25</v>
      </c>
      <c r="F114" s="32">
        <f>F115</f>
        <v>15128.72</v>
      </c>
      <c r="G114" s="32">
        <f>G115</f>
        <v>15000</v>
      </c>
      <c r="H114" s="30">
        <f t="shared" si="1"/>
        <v>99.14916794018265</v>
      </c>
    </row>
    <row r="115" spans="1:8" s="4" customFormat="1" ht="25.5">
      <c r="A115" s="24" t="s">
        <v>14</v>
      </c>
      <c r="B115" s="28" t="s">
        <v>156</v>
      </c>
      <c r="C115" s="31" t="s">
        <v>247</v>
      </c>
      <c r="D115" s="31" t="s">
        <v>21</v>
      </c>
      <c r="E115" s="31" t="s">
        <v>25</v>
      </c>
      <c r="F115" s="32">
        <f>F116</f>
        <v>15128.72</v>
      </c>
      <c r="G115" s="32">
        <f>G116</f>
        <v>15000</v>
      </c>
      <c r="H115" s="30">
        <f t="shared" si="1"/>
        <v>99.14916794018265</v>
      </c>
    </row>
    <row r="116" spans="1:8" s="4" customFormat="1" ht="24.75" customHeight="1">
      <c r="A116" s="24" t="s">
        <v>207</v>
      </c>
      <c r="B116" s="28" t="s">
        <v>157</v>
      </c>
      <c r="C116" s="31" t="s">
        <v>247</v>
      </c>
      <c r="D116" s="31" t="s">
        <v>18</v>
      </c>
      <c r="E116" s="31" t="s">
        <v>25</v>
      </c>
      <c r="F116" s="32">
        <v>15128.72</v>
      </c>
      <c r="G116" s="32">
        <v>15000</v>
      </c>
      <c r="H116" s="30">
        <f t="shared" si="1"/>
        <v>99.14916794018265</v>
      </c>
    </row>
    <row r="117" spans="1:8" s="4" customFormat="1" ht="36.75" customHeight="1">
      <c r="A117" s="24" t="s">
        <v>208</v>
      </c>
      <c r="B117" s="28" t="s">
        <v>179</v>
      </c>
      <c r="C117" s="31" t="s">
        <v>243</v>
      </c>
      <c r="D117" s="31"/>
      <c r="E117" s="31" t="s">
        <v>25</v>
      </c>
      <c r="F117" s="32">
        <f>F118</f>
        <v>1628.74</v>
      </c>
      <c r="G117" s="32">
        <f>G118</f>
        <v>1628.74</v>
      </c>
      <c r="H117" s="30">
        <f t="shared" si="1"/>
        <v>100</v>
      </c>
    </row>
    <row r="118" spans="1:8" s="4" customFormat="1" ht="22.5" customHeight="1">
      <c r="A118" s="24" t="s">
        <v>209</v>
      </c>
      <c r="B118" s="28" t="s">
        <v>156</v>
      </c>
      <c r="C118" s="31" t="s">
        <v>243</v>
      </c>
      <c r="D118" s="31" t="s">
        <v>21</v>
      </c>
      <c r="E118" s="31" t="s">
        <v>25</v>
      </c>
      <c r="F118" s="32">
        <f>F119</f>
        <v>1628.74</v>
      </c>
      <c r="G118" s="32">
        <f>G119</f>
        <v>1628.74</v>
      </c>
      <c r="H118" s="30">
        <f t="shared" si="1"/>
        <v>100</v>
      </c>
    </row>
    <row r="119" spans="1:8" s="4" customFormat="1" ht="24" customHeight="1">
      <c r="A119" s="24" t="s">
        <v>210</v>
      </c>
      <c r="B119" s="28" t="s">
        <v>157</v>
      </c>
      <c r="C119" s="31" t="s">
        <v>243</v>
      </c>
      <c r="D119" s="31" t="s">
        <v>18</v>
      </c>
      <c r="E119" s="31" t="s">
        <v>25</v>
      </c>
      <c r="F119" s="32">
        <v>1628.74</v>
      </c>
      <c r="G119" s="32">
        <v>1628.74</v>
      </c>
      <c r="H119" s="30">
        <f t="shared" si="1"/>
        <v>100</v>
      </c>
    </row>
    <row r="120" spans="1:8" s="4" customFormat="1" ht="24" customHeight="1">
      <c r="A120" s="24" t="s">
        <v>211</v>
      </c>
      <c r="B120" s="28" t="s">
        <v>285</v>
      </c>
      <c r="C120" s="31" t="s">
        <v>247</v>
      </c>
      <c r="D120" s="31" t="s">
        <v>280</v>
      </c>
      <c r="E120" s="31" t="s">
        <v>25</v>
      </c>
      <c r="F120" s="32">
        <v>131.28</v>
      </c>
      <c r="G120" s="32">
        <v>65.64</v>
      </c>
      <c r="H120" s="30">
        <f t="shared" si="1"/>
        <v>50</v>
      </c>
    </row>
    <row r="121" spans="1:8" s="4" customFormat="1" ht="27" customHeight="1" hidden="1">
      <c r="A121" s="24" t="s">
        <v>95</v>
      </c>
      <c r="B121" s="28" t="s">
        <v>141</v>
      </c>
      <c r="C121" s="31" t="s">
        <v>140</v>
      </c>
      <c r="D121" s="31"/>
      <c r="E121" s="31" t="s">
        <v>25</v>
      </c>
      <c r="F121" s="32">
        <f>F122+F126</f>
        <v>0</v>
      </c>
      <c r="G121" s="32">
        <f>G122+G126</f>
        <v>0</v>
      </c>
      <c r="H121" s="30" t="e">
        <f t="shared" si="1"/>
        <v>#DIV/0!</v>
      </c>
    </row>
    <row r="122" spans="1:8" s="4" customFormat="1" ht="26.25" customHeight="1" hidden="1">
      <c r="A122" s="24" t="s">
        <v>96</v>
      </c>
      <c r="B122" s="36" t="s">
        <v>136</v>
      </c>
      <c r="C122" s="31" t="s">
        <v>140</v>
      </c>
      <c r="D122" s="31" t="s">
        <v>14</v>
      </c>
      <c r="E122" s="31" t="s">
        <v>25</v>
      </c>
      <c r="F122" s="32">
        <f>F123</f>
        <v>0</v>
      </c>
      <c r="G122" s="32">
        <f>G123</f>
        <v>0</v>
      </c>
      <c r="H122" s="30" t="e">
        <f t="shared" si="1"/>
        <v>#DIV/0!</v>
      </c>
    </row>
    <row r="123" spans="1:8" s="4" customFormat="1" ht="18.75" customHeight="1" hidden="1">
      <c r="A123" s="24" t="s">
        <v>97</v>
      </c>
      <c r="B123" s="28" t="s">
        <v>146</v>
      </c>
      <c r="C123" s="31" t="s">
        <v>140</v>
      </c>
      <c r="D123" s="31" t="s">
        <v>143</v>
      </c>
      <c r="E123" s="31" t="s">
        <v>25</v>
      </c>
      <c r="F123" s="32">
        <f>F124+F125</f>
        <v>0</v>
      </c>
      <c r="G123" s="32">
        <f>G124+G125</f>
        <v>0</v>
      </c>
      <c r="H123" s="30" t="e">
        <f t="shared" si="1"/>
        <v>#DIV/0!</v>
      </c>
    </row>
    <row r="124" spans="1:8" s="4" customFormat="1" ht="27.75" customHeight="1" hidden="1">
      <c r="A124" s="24" t="s">
        <v>98</v>
      </c>
      <c r="B124" s="28" t="s">
        <v>147</v>
      </c>
      <c r="C124" s="31" t="s">
        <v>140</v>
      </c>
      <c r="D124" s="31" t="s">
        <v>144</v>
      </c>
      <c r="E124" s="31" t="s">
        <v>25</v>
      </c>
      <c r="F124" s="32"/>
      <c r="G124" s="32"/>
      <c r="H124" s="30" t="e">
        <f t="shared" si="1"/>
        <v>#DIV/0!</v>
      </c>
    </row>
    <row r="125" spans="1:8" s="4" customFormat="1" ht="30.75" customHeight="1" hidden="1">
      <c r="A125" s="24" t="s">
        <v>99</v>
      </c>
      <c r="B125" s="28" t="s">
        <v>148</v>
      </c>
      <c r="C125" s="31" t="s">
        <v>140</v>
      </c>
      <c r="D125" s="31" t="s">
        <v>145</v>
      </c>
      <c r="E125" s="31" t="s">
        <v>25</v>
      </c>
      <c r="F125" s="32"/>
      <c r="G125" s="32"/>
      <c r="H125" s="30" t="e">
        <f t="shared" si="1"/>
        <v>#DIV/0!</v>
      </c>
    </row>
    <row r="126" spans="1:8" s="4" customFormat="1" ht="15" customHeight="1" hidden="1">
      <c r="A126" s="24" t="s">
        <v>100</v>
      </c>
      <c r="B126" s="28" t="s">
        <v>156</v>
      </c>
      <c r="C126" s="31" t="s">
        <v>140</v>
      </c>
      <c r="D126" s="31" t="s">
        <v>21</v>
      </c>
      <c r="E126" s="31" t="s">
        <v>25</v>
      </c>
      <c r="F126" s="32">
        <f>F127</f>
        <v>0</v>
      </c>
      <c r="G126" s="32">
        <f>G127</f>
        <v>0</v>
      </c>
      <c r="H126" s="30" t="e">
        <f aca="true" t="shared" si="6" ref="H126:H169">G126/F126*100</f>
        <v>#DIV/0!</v>
      </c>
    </row>
    <row r="127" spans="1:8" s="4" customFormat="1" ht="12.75" customHeight="1" hidden="1">
      <c r="A127" s="24" t="s">
        <v>101</v>
      </c>
      <c r="B127" s="28" t="s">
        <v>157</v>
      </c>
      <c r="C127" s="31" t="s">
        <v>140</v>
      </c>
      <c r="D127" s="31" t="s">
        <v>18</v>
      </c>
      <c r="E127" s="31" t="s">
        <v>25</v>
      </c>
      <c r="F127" s="32">
        <f>F128</f>
        <v>0</v>
      </c>
      <c r="G127" s="32">
        <f>G128</f>
        <v>0</v>
      </c>
      <c r="H127" s="30" t="e">
        <f t="shared" si="6"/>
        <v>#DIV/0!</v>
      </c>
    </row>
    <row r="128" spans="1:8" s="4" customFormat="1" ht="12.75" customHeight="1" hidden="1">
      <c r="A128" s="24" t="s">
        <v>102</v>
      </c>
      <c r="B128" s="28" t="s">
        <v>158</v>
      </c>
      <c r="C128" s="31" t="s">
        <v>140</v>
      </c>
      <c r="D128" s="31" t="s">
        <v>19</v>
      </c>
      <c r="E128" s="31" t="s">
        <v>25</v>
      </c>
      <c r="F128" s="32"/>
      <c r="G128" s="32"/>
      <c r="H128" s="30" t="e">
        <f t="shared" si="6"/>
        <v>#DIV/0!</v>
      </c>
    </row>
    <row r="129" spans="1:8" s="5" customFormat="1" ht="12.75" hidden="1">
      <c r="A129" s="24" t="s">
        <v>90</v>
      </c>
      <c r="B129" s="33" t="s">
        <v>11</v>
      </c>
      <c r="C129" s="29"/>
      <c r="D129" s="29"/>
      <c r="E129" s="29" t="s">
        <v>1</v>
      </c>
      <c r="F129" s="30">
        <f aca="true" t="shared" si="7" ref="F129:G131">F130</f>
        <v>0</v>
      </c>
      <c r="G129" s="30">
        <f t="shared" si="7"/>
        <v>0</v>
      </c>
      <c r="H129" s="30" t="e">
        <f t="shared" si="6"/>
        <v>#DIV/0!</v>
      </c>
    </row>
    <row r="130" spans="1:8" s="9" customFormat="1" ht="12.75" hidden="1">
      <c r="A130" s="24" t="s">
        <v>91</v>
      </c>
      <c r="B130" s="28" t="s">
        <v>12</v>
      </c>
      <c r="C130" s="31"/>
      <c r="D130" s="31"/>
      <c r="E130" s="31" t="s">
        <v>2</v>
      </c>
      <c r="F130" s="32">
        <f t="shared" si="7"/>
        <v>0</v>
      </c>
      <c r="G130" s="32">
        <f t="shared" si="7"/>
        <v>0</v>
      </c>
      <c r="H130" s="30" t="e">
        <f t="shared" si="6"/>
        <v>#DIV/0!</v>
      </c>
    </row>
    <row r="131" spans="1:11" s="9" customFormat="1" ht="12.75" hidden="1">
      <c r="A131" s="24" t="s">
        <v>92</v>
      </c>
      <c r="B131" s="28" t="s">
        <v>152</v>
      </c>
      <c r="C131" s="31" t="s">
        <v>151</v>
      </c>
      <c r="D131" s="31"/>
      <c r="E131" s="31" t="s">
        <v>2</v>
      </c>
      <c r="F131" s="32">
        <f t="shared" si="7"/>
        <v>0</v>
      </c>
      <c r="G131" s="32">
        <f t="shared" si="7"/>
        <v>0</v>
      </c>
      <c r="H131" s="30" t="e">
        <f t="shared" si="6"/>
        <v>#DIV/0!</v>
      </c>
      <c r="K131" s="9" t="s">
        <v>142</v>
      </c>
    </row>
    <row r="132" spans="1:8" s="9" customFormat="1" ht="14.25" customHeight="1" hidden="1">
      <c r="A132" s="24" t="s">
        <v>93</v>
      </c>
      <c r="B132" s="28" t="s">
        <v>34</v>
      </c>
      <c r="C132" s="31" t="s">
        <v>139</v>
      </c>
      <c r="D132" s="31"/>
      <c r="E132" s="31" t="s">
        <v>2</v>
      </c>
      <c r="F132" s="32">
        <f>F133+F137+F144</f>
        <v>0</v>
      </c>
      <c r="G132" s="32">
        <f>G133+G137+G144</f>
        <v>0</v>
      </c>
      <c r="H132" s="30" t="e">
        <f t="shared" si="6"/>
        <v>#DIV/0!</v>
      </c>
    </row>
    <row r="133" spans="1:8" s="9" customFormat="1" ht="42" customHeight="1" hidden="1">
      <c r="A133" s="24" t="s">
        <v>94</v>
      </c>
      <c r="B133" s="28" t="s">
        <v>175</v>
      </c>
      <c r="C133" s="31" t="s">
        <v>137</v>
      </c>
      <c r="D133" s="31"/>
      <c r="E133" s="31" t="s">
        <v>2</v>
      </c>
      <c r="F133" s="32">
        <f aca="true" t="shared" si="8" ref="F133:G135">F134</f>
        <v>0</v>
      </c>
      <c r="G133" s="32">
        <f t="shared" si="8"/>
        <v>0</v>
      </c>
      <c r="H133" s="30" t="e">
        <f t="shared" si="6"/>
        <v>#DIV/0!</v>
      </c>
    </row>
    <row r="134" spans="1:8" s="9" customFormat="1" ht="12.75" hidden="1">
      <c r="A134" s="24" t="s">
        <v>95</v>
      </c>
      <c r="B134" s="28" t="s">
        <v>153</v>
      </c>
      <c r="C134" s="31" t="s">
        <v>137</v>
      </c>
      <c r="D134" s="31" t="s">
        <v>17</v>
      </c>
      <c r="E134" s="31" t="s">
        <v>2</v>
      </c>
      <c r="F134" s="32">
        <f t="shared" si="8"/>
        <v>0</v>
      </c>
      <c r="G134" s="32">
        <f t="shared" si="8"/>
        <v>0</v>
      </c>
      <c r="H134" s="30" t="e">
        <f t="shared" si="6"/>
        <v>#DIV/0!</v>
      </c>
    </row>
    <row r="135" spans="1:8" s="9" customFormat="1" ht="12" customHeight="1" hidden="1">
      <c r="A135" s="24" t="s">
        <v>96</v>
      </c>
      <c r="B135" s="28" t="s">
        <v>154</v>
      </c>
      <c r="C135" s="31" t="s">
        <v>137</v>
      </c>
      <c r="D135" s="31" t="s">
        <v>22</v>
      </c>
      <c r="E135" s="31" t="s">
        <v>2</v>
      </c>
      <c r="F135" s="32">
        <f t="shared" si="8"/>
        <v>0</v>
      </c>
      <c r="G135" s="32">
        <f t="shared" si="8"/>
        <v>0</v>
      </c>
      <c r="H135" s="30" t="e">
        <f t="shared" si="6"/>
        <v>#DIV/0!</v>
      </c>
    </row>
    <row r="136" spans="1:8" s="9" customFormat="1" ht="14.25" customHeight="1" hidden="1">
      <c r="A136" s="24" t="s">
        <v>97</v>
      </c>
      <c r="B136" s="28" t="s">
        <v>155</v>
      </c>
      <c r="C136" s="31" t="s">
        <v>137</v>
      </c>
      <c r="D136" s="31" t="s">
        <v>23</v>
      </c>
      <c r="E136" s="31" t="s">
        <v>2</v>
      </c>
      <c r="F136" s="32"/>
      <c r="G136" s="32"/>
      <c r="H136" s="30" t="e">
        <f t="shared" si="6"/>
        <v>#DIV/0!</v>
      </c>
    </row>
    <row r="137" spans="1:8" s="9" customFormat="1" ht="12.75" hidden="1">
      <c r="A137" s="24" t="s">
        <v>110</v>
      </c>
      <c r="B137" s="28"/>
      <c r="C137" s="31"/>
      <c r="D137" s="31"/>
      <c r="E137" s="31" t="s">
        <v>150</v>
      </c>
      <c r="F137" s="32">
        <f>F138+F141</f>
        <v>0</v>
      </c>
      <c r="G137" s="32">
        <f>G138+G141</f>
        <v>0</v>
      </c>
      <c r="H137" s="30" t="e">
        <f t="shared" si="6"/>
        <v>#DIV/0!</v>
      </c>
    </row>
    <row r="138" spans="1:8" s="9" customFormat="1" ht="12.75" hidden="1">
      <c r="A138" s="24" t="s">
        <v>111</v>
      </c>
      <c r="B138" s="36"/>
      <c r="C138" s="31"/>
      <c r="D138" s="31" t="s">
        <v>14</v>
      </c>
      <c r="E138" s="31" t="s">
        <v>150</v>
      </c>
      <c r="F138" s="32">
        <f>F139</f>
        <v>0</v>
      </c>
      <c r="G138" s="32">
        <f>G139</f>
        <v>0</v>
      </c>
      <c r="H138" s="30" t="e">
        <f t="shared" si="6"/>
        <v>#DIV/0!</v>
      </c>
    </row>
    <row r="139" spans="1:8" s="9" customFormat="1" ht="12.75" hidden="1">
      <c r="A139" s="24" t="s">
        <v>112</v>
      </c>
      <c r="B139" s="28"/>
      <c r="C139" s="31"/>
      <c r="D139" s="31" t="s">
        <v>143</v>
      </c>
      <c r="E139" s="31" t="s">
        <v>150</v>
      </c>
      <c r="F139" s="32">
        <f>F140</f>
        <v>0</v>
      </c>
      <c r="G139" s="32">
        <f>G140</f>
        <v>0</v>
      </c>
      <c r="H139" s="30" t="e">
        <f t="shared" si="6"/>
        <v>#DIV/0!</v>
      </c>
    </row>
    <row r="140" spans="1:8" s="9" customFormat="1" ht="12.75" hidden="1">
      <c r="A140" s="24" t="s">
        <v>113</v>
      </c>
      <c r="B140" s="28"/>
      <c r="C140" s="31"/>
      <c r="D140" s="31" t="s">
        <v>144</v>
      </c>
      <c r="E140" s="31" t="s">
        <v>150</v>
      </c>
      <c r="F140" s="32"/>
      <c r="G140" s="32"/>
      <c r="H140" s="30" t="e">
        <f t="shared" si="6"/>
        <v>#DIV/0!</v>
      </c>
    </row>
    <row r="141" spans="1:8" s="9" customFormat="1" ht="12.75" hidden="1">
      <c r="A141" s="24" t="s">
        <v>114</v>
      </c>
      <c r="B141" s="28"/>
      <c r="C141" s="31"/>
      <c r="D141" s="31" t="s">
        <v>21</v>
      </c>
      <c r="E141" s="31" t="s">
        <v>150</v>
      </c>
      <c r="F141" s="32">
        <f>F142</f>
        <v>0</v>
      </c>
      <c r="G141" s="32">
        <f>G142</f>
        <v>0</v>
      </c>
      <c r="H141" s="30" t="e">
        <f t="shared" si="6"/>
        <v>#DIV/0!</v>
      </c>
    </row>
    <row r="142" spans="1:8" s="9" customFormat="1" ht="12.75" hidden="1">
      <c r="A142" s="24" t="s">
        <v>115</v>
      </c>
      <c r="B142" s="28"/>
      <c r="C142" s="31"/>
      <c r="D142" s="31" t="s">
        <v>18</v>
      </c>
      <c r="E142" s="31" t="s">
        <v>150</v>
      </c>
      <c r="F142" s="32">
        <f>F143</f>
        <v>0</v>
      </c>
      <c r="G142" s="32">
        <f>G143</f>
        <v>0</v>
      </c>
      <c r="H142" s="30" t="e">
        <f t="shared" si="6"/>
        <v>#DIV/0!</v>
      </c>
    </row>
    <row r="143" spans="1:8" s="9" customFormat="1" ht="12.75" hidden="1">
      <c r="A143" s="24" t="s">
        <v>116</v>
      </c>
      <c r="B143" s="28"/>
      <c r="C143" s="31"/>
      <c r="D143" s="31" t="s">
        <v>19</v>
      </c>
      <c r="E143" s="31" t="s">
        <v>150</v>
      </c>
      <c r="F143" s="32"/>
      <c r="G143" s="32"/>
      <c r="H143" s="30" t="e">
        <f t="shared" si="6"/>
        <v>#DIV/0!</v>
      </c>
    </row>
    <row r="144" spans="1:8" s="9" customFormat="1" ht="12.75" hidden="1">
      <c r="A144" s="24" t="s">
        <v>117</v>
      </c>
      <c r="B144" s="28"/>
      <c r="C144" s="31"/>
      <c r="D144" s="31"/>
      <c r="E144" s="31" t="s">
        <v>150</v>
      </c>
      <c r="F144" s="32">
        <f aca="true" t="shared" si="9" ref="F144:G146">F145</f>
        <v>0</v>
      </c>
      <c r="G144" s="32">
        <f t="shared" si="9"/>
        <v>0</v>
      </c>
      <c r="H144" s="30" t="e">
        <f t="shared" si="6"/>
        <v>#DIV/0!</v>
      </c>
    </row>
    <row r="145" spans="1:8" s="9" customFormat="1" ht="12.75" hidden="1">
      <c r="A145" s="24" t="s">
        <v>118</v>
      </c>
      <c r="B145" s="28"/>
      <c r="C145" s="31"/>
      <c r="D145" s="31" t="s">
        <v>21</v>
      </c>
      <c r="E145" s="31" t="s">
        <v>150</v>
      </c>
      <c r="F145" s="32">
        <f t="shared" si="9"/>
        <v>0</v>
      </c>
      <c r="G145" s="32">
        <f t="shared" si="9"/>
        <v>0</v>
      </c>
      <c r="H145" s="30" t="e">
        <f t="shared" si="6"/>
        <v>#DIV/0!</v>
      </c>
    </row>
    <row r="146" spans="1:8" s="9" customFormat="1" ht="12.75" hidden="1">
      <c r="A146" s="24" t="s">
        <v>119</v>
      </c>
      <c r="B146" s="28"/>
      <c r="C146" s="31"/>
      <c r="D146" s="31" t="s">
        <v>18</v>
      </c>
      <c r="E146" s="31" t="s">
        <v>150</v>
      </c>
      <c r="F146" s="32">
        <f t="shared" si="9"/>
        <v>0</v>
      </c>
      <c r="G146" s="32">
        <f t="shared" si="9"/>
        <v>0</v>
      </c>
      <c r="H146" s="30" t="e">
        <f t="shared" si="6"/>
        <v>#DIV/0!</v>
      </c>
    </row>
    <row r="147" spans="1:8" s="9" customFormat="1" ht="12.75" hidden="1">
      <c r="A147" s="24" t="s">
        <v>120</v>
      </c>
      <c r="B147" s="28"/>
      <c r="C147" s="31"/>
      <c r="D147" s="31" t="s">
        <v>19</v>
      </c>
      <c r="E147" s="31" t="s">
        <v>150</v>
      </c>
      <c r="F147" s="32"/>
      <c r="G147" s="32"/>
      <c r="H147" s="30" t="e">
        <f t="shared" si="6"/>
        <v>#DIV/0!</v>
      </c>
    </row>
    <row r="148" spans="1:8" s="9" customFormat="1" ht="12.75">
      <c r="A148" s="24" t="s">
        <v>212</v>
      </c>
      <c r="B148" s="28" t="s">
        <v>171</v>
      </c>
      <c r="C148" s="31"/>
      <c r="D148" s="31"/>
      <c r="E148" s="31" t="s">
        <v>4</v>
      </c>
      <c r="F148" s="32">
        <f aca="true" t="shared" si="10" ref="F148:G152">F149</f>
        <v>4229.25</v>
      </c>
      <c r="G148" s="32">
        <f t="shared" si="10"/>
        <v>0</v>
      </c>
      <c r="H148" s="30">
        <f t="shared" si="6"/>
        <v>0</v>
      </c>
    </row>
    <row r="149" spans="1:8" s="9" customFormat="1" ht="12.75">
      <c r="A149" s="24" t="s">
        <v>213</v>
      </c>
      <c r="B149" s="28" t="s">
        <v>152</v>
      </c>
      <c r="C149" s="31" t="s">
        <v>239</v>
      </c>
      <c r="D149" s="31"/>
      <c r="E149" s="31" t="s">
        <v>4</v>
      </c>
      <c r="F149" s="32">
        <f t="shared" si="10"/>
        <v>4229.25</v>
      </c>
      <c r="G149" s="32">
        <f t="shared" si="10"/>
        <v>0</v>
      </c>
      <c r="H149" s="30">
        <f t="shared" si="6"/>
        <v>0</v>
      </c>
    </row>
    <row r="150" spans="1:8" s="9" customFormat="1" ht="10.5" customHeight="1">
      <c r="A150" s="24" t="s">
        <v>214</v>
      </c>
      <c r="B150" s="28" t="s">
        <v>170</v>
      </c>
      <c r="C150" s="31" t="s">
        <v>240</v>
      </c>
      <c r="D150" s="31"/>
      <c r="E150" s="31" t="s">
        <v>4</v>
      </c>
      <c r="F150" s="32">
        <f t="shared" si="10"/>
        <v>4229.25</v>
      </c>
      <c r="G150" s="32">
        <f t="shared" si="10"/>
        <v>0</v>
      </c>
      <c r="H150" s="30">
        <f t="shared" si="6"/>
        <v>0</v>
      </c>
    </row>
    <row r="151" spans="1:8" s="9" customFormat="1" ht="36.75" customHeight="1">
      <c r="A151" s="24" t="s">
        <v>121</v>
      </c>
      <c r="B151" s="28" t="s">
        <v>176</v>
      </c>
      <c r="C151" s="31" t="s">
        <v>244</v>
      </c>
      <c r="D151" s="31"/>
      <c r="E151" s="31" t="s">
        <v>4</v>
      </c>
      <c r="F151" s="32">
        <f t="shared" si="10"/>
        <v>4229.25</v>
      </c>
      <c r="G151" s="32">
        <f t="shared" si="10"/>
        <v>0</v>
      </c>
      <c r="H151" s="30">
        <f t="shared" si="6"/>
        <v>0</v>
      </c>
    </row>
    <row r="152" spans="1:8" s="9" customFormat="1" ht="12.75">
      <c r="A152" s="24" t="s">
        <v>29</v>
      </c>
      <c r="B152" s="28" t="s">
        <v>172</v>
      </c>
      <c r="C152" s="31" t="s">
        <v>244</v>
      </c>
      <c r="D152" s="31" t="s">
        <v>21</v>
      </c>
      <c r="E152" s="31" t="s">
        <v>4</v>
      </c>
      <c r="F152" s="32">
        <f t="shared" si="10"/>
        <v>4229.25</v>
      </c>
      <c r="G152" s="32">
        <f t="shared" si="10"/>
        <v>0</v>
      </c>
      <c r="H152" s="30">
        <f t="shared" si="6"/>
        <v>0</v>
      </c>
    </row>
    <row r="153" spans="1:8" s="9" customFormat="1" ht="14.25" customHeight="1">
      <c r="A153" s="24" t="s">
        <v>15</v>
      </c>
      <c r="B153" s="28" t="s">
        <v>173</v>
      </c>
      <c r="C153" s="31" t="s">
        <v>244</v>
      </c>
      <c r="D153" s="31" t="s">
        <v>18</v>
      </c>
      <c r="E153" s="31" t="s">
        <v>4</v>
      </c>
      <c r="F153" s="32">
        <v>4229.25</v>
      </c>
      <c r="G153" s="32"/>
      <c r="H153" s="30">
        <f t="shared" si="6"/>
        <v>0</v>
      </c>
    </row>
    <row r="154" spans="1:8" s="4" customFormat="1" ht="14.25" customHeight="1">
      <c r="A154" s="24" t="s">
        <v>16</v>
      </c>
      <c r="B154" s="28" t="s">
        <v>167</v>
      </c>
      <c r="C154" s="31"/>
      <c r="D154" s="31"/>
      <c r="E154" s="29" t="s">
        <v>27</v>
      </c>
      <c r="F154" s="32">
        <f aca="true" t="shared" si="11" ref="F154:G156">F155</f>
        <v>65788.79000000001</v>
      </c>
      <c r="G154" s="32">
        <f t="shared" si="11"/>
        <v>65788.79000000001</v>
      </c>
      <c r="H154" s="30">
        <f t="shared" si="6"/>
        <v>100</v>
      </c>
    </row>
    <row r="155" spans="1:8" s="4" customFormat="1" ht="15" customHeight="1">
      <c r="A155" s="24" t="s">
        <v>122</v>
      </c>
      <c r="B155" s="28" t="s">
        <v>168</v>
      </c>
      <c r="C155" s="31"/>
      <c r="D155" s="31"/>
      <c r="E155" s="31" t="s">
        <v>26</v>
      </c>
      <c r="F155" s="32">
        <f t="shared" si="11"/>
        <v>65788.79000000001</v>
      </c>
      <c r="G155" s="32">
        <f t="shared" si="11"/>
        <v>65788.79000000001</v>
      </c>
      <c r="H155" s="30">
        <f t="shared" si="6"/>
        <v>100</v>
      </c>
    </row>
    <row r="156" spans="1:8" s="4" customFormat="1" ht="15.75" customHeight="1">
      <c r="A156" s="24" t="s">
        <v>123</v>
      </c>
      <c r="B156" s="28" t="s">
        <v>152</v>
      </c>
      <c r="C156" s="31" t="s">
        <v>239</v>
      </c>
      <c r="D156" s="31"/>
      <c r="E156" s="31" t="s">
        <v>26</v>
      </c>
      <c r="F156" s="32">
        <f t="shared" si="11"/>
        <v>65788.79000000001</v>
      </c>
      <c r="G156" s="32">
        <f t="shared" si="11"/>
        <v>65788.79000000001</v>
      </c>
      <c r="H156" s="30">
        <f t="shared" si="6"/>
        <v>100</v>
      </c>
    </row>
    <row r="157" spans="1:8" s="4" customFormat="1" ht="16.5" customHeight="1">
      <c r="A157" s="24" t="s">
        <v>124</v>
      </c>
      <c r="B157" s="28" t="s">
        <v>170</v>
      </c>
      <c r="C157" s="31" t="s">
        <v>240</v>
      </c>
      <c r="D157" s="31"/>
      <c r="E157" s="31" t="s">
        <v>26</v>
      </c>
      <c r="F157" s="32">
        <f>F158+F160</f>
        <v>65788.79000000001</v>
      </c>
      <c r="G157" s="32">
        <f>G158+G160</f>
        <v>65788.79000000001</v>
      </c>
      <c r="H157" s="30">
        <f t="shared" si="6"/>
        <v>100</v>
      </c>
    </row>
    <row r="158" spans="1:8" s="4" customFormat="1" ht="16.5" customHeight="1">
      <c r="A158" s="24" t="s">
        <v>125</v>
      </c>
      <c r="B158" s="28" t="s">
        <v>169</v>
      </c>
      <c r="C158" s="31" t="s">
        <v>245</v>
      </c>
      <c r="D158" s="31" t="s">
        <v>14</v>
      </c>
      <c r="E158" s="31" t="s">
        <v>26</v>
      </c>
      <c r="F158" s="32">
        <f>F159</f>
        <v>52476.08</v>
      </c>
      <c r="G158" s="32">
        <f>G159</f>
        <v>52476.08</v>
      </c>
      <c r="H158" s="30">
        <f t="shared" si="6"/>
        <v>100</v>
      </c>
    </row>
    <row r="159" spans="1:8" s="4" customFormat="1" ht="16.5" customHeight="1">
      <c r="A159" s="24" t="s">
        <v>126</v>
      </c>
      <c r="B159" s="28" t="s">
        <v>169</v>
      </c>
      <c r="C159" s="31" t="s">
        <v>245</v>
      </c>
      <c r="D159" s="31" t="s">
        <v>143</v>
      </c>
      <c r="E159" s="31" t="s">
        <v>26</v>
      </c>
      <c r="F159" s="32">
        <v>52476.08</v>
      </c>
      <c r="G159" s="32">
        <v>52476.08</v>
      </c>
      <c r="H159" s="30">
        <f t="shared" si="6"/>
        <v>100</v>
      </c>
    </row>
    <row r="160" spans="1:8" s="4" customFormat="1" ht="40.5" customHeight="1">
      <c r="A160" s="24" t="s">
        <v>127</v>
      </c>
      <c r="B160" s="28" t="s">
        <v>169</v>
      </c>
      <c r="C160" s="31" t="s">
        <v>245</v>
      </c>
      <c r="D160" s="31" t="s">
        <v>21</v>
      </c>
      <c r="E160" s="31" t="s">
        <v>26</v>
      </c>
      <c r="F160" s="32">
        <f>F161</f>
        <v>13312.71</v>
      </c>
      <c r="G160" s="32">
        <f>G161</f>
        <v>13312.71</v>
      </c>
      <c r="H160" s="30">
        <f t="shared" si="6"/>
        <v>100</v>
      </c>
    </row>
    <row r="161" spans="1:8" s="4" customFormat="1" ht="36" customHeight="1">
      <c r="A161" s="24" t="s">
        <v>128</v>
      </c>
      <c r="B161" s="28" t="s">
        <v>169</v>
      </c>
      <c r="C161" s="31" t="s">
        <v>245</v>
      </c>
      <c r="D161" s="31" t="s">
        <v>18</v>
      </c>
      <c r="E161" s="31" t="s">
        <v>26</v>
      </c>
      <c r="F161" s="32">
        <v>13312.71</v>
      </c>
      <c r="G161" s="32">
        <v>13312.71</v>
      </c>
      <c r="H161" s="30">
        <f t="shared" si="6"/>
        <v>100</v>
      </c>
    </row>
    <row r="162" spans="1:8" s="6" customFormat="1" ht="18" customHeight="1">
      <c r="A162" s="44" t="s">
        <v>143</v>
      </c>
      <c r="B162" s="25" t="s">
        <v>11</v>
      </c>
      <c r="C162" s="26" t="s">
        <v>240</v>
      </c>
      <c r="D162" s="26"/>
      <c r="E162" s="26" t="s">
        <v>1</v>
      </c>
      <c r="F162" s="27">
        <f>F163</f>
        <v>24000</v>
      </c>
      <c r="G162" s="27">
        <f>G163</f>
        <v>24000</v>
      </c>
      <c r="H162" s="30">
        <f t="shared" si="6"/>
        <v>100</v>
      </c>
    </row>
    <row r="163" spans="1:8" s="4" customFormat="1" ht="36" customHeight="1">
      <c r="A163" s="24" t="s">
        <v>144</v>
      </c>
      <c r="B163" s="28" t="s">
        <v>175</v>
      </c>
      <c r="C163" s="31" t="s">
        <v>281</v>
      </c>
      <c r="D163" s="31" t="s">
        <v>22</v>
      </c>
      <c r="E163" s="31" t="s">
        <v>2</v>
      </c>
      <c r="F163" s="32">
        <v>24000</v>
      </c>
      <c r="G163" s="32">
        <v>24000</v>
      </c>
      <c r="H163" s="30">
        <f t="shared" si="6"/>
        <v>100</v>
      </c>
    </row>
    <row r="164" spans="1:8" s="6" customFormat="1" ht="24" customHeight="1">
      <c r="A164" s="44" t="s">
        <v>145</v>
      </c>
      <c r="B164" s="25" t="s">
        <v>30</v>
      </c>
      <c r="C164" s="26"/>
      <c r="D164" s="26"/>
      <c r="E164" s="46" t="s">
        <v>24</v>
      </c>
      <c r="F164" s="27">
        <f aca="true" t="shared" si="12" ref="F164:G167">F165</f>
        <v>10894.8</v>
      </c>
      <c r="G164" s="27">
        <f t="shared" si="12"/>
        <v>10894.8</v>
      </c>
      <c r="H164" s="45">
        <f t="shared" si="6"/>
        <v>100</v>
      </c>
    </row>
    <row r="165" spans="1:8" s="4" customFormat="1" ht="15.75" customHeight="1">
      <c r="A165" s="24" t="s">
        <v>138</v>
      </c>
      <c r="B165" s="28" t="s">
        <v>193</v>
      </c>
      <c r="C165" s="31"/>
      <c r="D165" s="31"/>
      <c r="E165" s="31" t="s">
        <v>184</v>
      </c>
      <c r="F165" s="32">
        <f t="shared" si="12"/>
        <v>10894.8</v>
      </c>
      <c r="G165" s="32">
        <f t="shared" si="12"/>
        <v>10894.8</v>
      </c>
      <c r="H165" s="30">
        <f t="shared" si="6"/>
        <v>100</v>
      </c>
    </row>
    <row r="166" spans="1:8" s="4" customFormat="1" ht="15.75" customHeight="1">
      <c r="A166" s="24" t="s">
        <v>129</v>
      </c>
      <c r="B166" s="28" t="s">
        <v>152</v>
      </c>
      <c r="C166" s="31" t="s">
        <v>239</v>
      </c>
      <c r="D166" s="31"/>
      <c r="E166" s="31" t="s">
        <v>184</v>
      </c>
      <c r="F166" s="32">
        <f t="shared" si="12"/>
        <v>10894.8</v>
      </c>
      <c r="G166" s="32">
        <f t="shared" si="12"/>
        <v>10894.8</v>
      </c>
      <c r="H166" s="30">
        <f t="shared" si="6"/>
        <v>100</v>
      </c>
    </row>
    <row r="167" spans="1:8" s="4" customFormat="1" ht="25.5" customHeight="1">
      <c r="A167" s="24" t="s">
        <v>130</v>
      </c>
      <c r="B167" s="28" t="s">
        <v>215</v>
      </c>
      <c r="C167" s="31" t="s">
        <v>240</v>
      </c>
      <c r="D167" s="31" t="s">
        <v>3</v>
      </c>
      <c r="E167" s="31" t="s">
        <v>184</v>
      </c>
      <c r="F167" s="32">
        <f t="shared" si="12"/>
        <v>10894.8</v>
      </c>
      <c r="G167" s="32">
        <f t="shared" si="12"/>
        <v>10894.8</v>
      </c>
      <c r="H167" s="30">
        <f t="shared" si="6"/>
        <v>100</v>
      </c>
    </row>
    <row r="168" spans="1:8" s="4" customFormat="1" ht="38.25" customHeight="1">
      <c r="A168" s="24" t="s">
        <v>131</v>
      </c>
      <c r="B168" s="43" t="s">
        <v>216</v>
      </c>
      <c r="C168" s="31" t="s">
        <v>246</v>
      </c>
      <c r="D168" s="31" t="s">
        <v>149</v>
      </c>
      <c r="E168" s="31" t="s">
        <v>184</v>
      </c>
      <c r="F168" s="32">
        <v>10894.8</v>
      </c>
      <c r="G168" s="32">
        <v>10894.8</v>
      </c>
      <c r="H168" s="30">
        <f t="shared" si="6"/>
        <v>100</v>
      </c>
    </row>
    <row r="169" spans="1:8" s="4" customFormat="1" ht="12.75">
      <c r="A169" s="24" t="s">
        <v>132</v>
      </c>
      <c r="B169" s="25" t="s">
        <v>28</v>
      </c>
      <c r="C169" s="39"/>
      <c r="D169" s="39"/>
      <c r="E169" s="39"/>
      <c r="F169" s="27">
        <f>F10+F87+F91+F129+F148+F154+F164+F162</f>
        <v>5629185.22</v>
      </c>
      <c r="G169" s="27">
        <f>G10+G87+G91+G129+G148+G154+G164+G162</f>
        <v>5590993.609999999</v>
      </c>
      <c r="H169" s="30">
        <f t="shared" si="6"/>
        <v>99.32154284310438</v>
      </c>
    </row>
    <row r="170" s="4" customFormat="1" ht="12.75"/>
    <row r="171" s="4" customFormat="1" ht="12.75"/>
  </sheetData>
  <sheetProtection/>
  <mergeCells count="3">
    <mergeCell ref="A5:H5"/>
    <mergeCell ref="C2:H2"/>
    <mergeCell ref="C3:H3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75390625" style="0" customWidth="1"/>
    <col min="2" max="2" width="36.625" style="0" customWidth="1"/>
    <col min="3" max="3" width="12.375" style="0" customWidth="1"/>
    <col min="6" max="6" width="11.125" style="0" customWidth="1"/>
  </cols>
  <sheetData>
    <row r="1" spans="2:5" ht="56.25" customHeight="1">
      <c r="B1" s="50" t="s">
        <v>255</v>
      </c>
      <c r="C1" s="50"/>
      <c r="D1" s="50"/>
      <c r="E1" s="50"/>
    </row>
    <row r="2" spans="1:6" ht="41.25" customHeight="1">
      <c r="A2" s="3" t="s">
        <v>47</v>
      </c>
      <c r="B2" s="7" t="s">
        <v>36</v>
      </c>
      <c r="C2" s="1" t="s">
        <v>222</v>
      </c>
      <c r="D2" s="1"/>
      <c r="E2" s="1" t="s">
        <v>35</v>
      </c>
      <c r="F2" s="2">
        <f>F3+F7+F11</f>
        <v>14530</v>
      </c>
    </row>
    <row r="3" spans="1:6" ht="147.75" customHeight="1">
      <c r="A3" s="3" t="s">
        <v>48</v>
      </c>
      <c r="B3" s="19" t="s">
        <v>182</v>
      </c>
      <c r="C3" s="1" t="s">
        <v>223</v>
      </c>
      <c r="D3" s="1"/>
      <c r="E3" s="1" t="s">
        <v>35</v>
      </c>
      <c r="F3" s="2">
        <f>F4</f>
        <v>1500</v>
      </c>
    </row>
    <row r="4" spans="1:6" ht="40.5" customHeight="1">
      <c r="A4" s="3" t="s">
        <v>49</v>
      </c>
      <c r="B4" s="7" t="s">
        <v>156</v>
      </c>
      <c r="C4" s="1" t="s">
        <v>223</v>
      </c>
      <c r="D4" s="1" t="s">
        <v>21</v>
      </c>
      <c r="E4" s="1" t="s">
        <v>35</v>
      </c>
      <c r="F4" s="2">
        <f>F5</f>
        <v>1500</v>
      </c>
    </row>
    <row r="5" spans="1:6" ht="48" customHeight="1">
      <c r="A5" s="3" t="s">
        <v>50</v>
      </c>
      <c r="B5" s="7" t="s">
        <v>157</v>
      </c>
      <c r="C5" s="1" t="s">
        <v>223</v>
      </c>
      <c r="D5" s="1" t="s">
        <v>18</v>
      </c>
      <c r="E5" s="1" t="s">
        <v>35</v>
      </c>
      <c r="F5" s="2">
        <v>1500</v>
      </c>
    </row>
    <row r="6" spans="1:6" ht="43.5" customHeight="1" hidden="1">
      <c r="A6" s="3" t="s">
        <v>51</v>
      </c>
      <c r="B6" s="7" t="s">
        <v>158</v>
      </c>
      <c r="C6" s="1" t="s">
        <v>223</v>
      </c>
      <c r="D6" s="1" t="s">
        <v>19</v>
      </c>
      <c r="E6" s="1" t="s">
        <v>35</v>
      </c>
      <c r="F6" s="2"/>
    </row>
    <row r="7" spans="1:6" ht="133.5" customHeight="1">
      <c r="A7" s="20" t="s">
        <v>51</v>
      </c>
      <c r="B7" s="19" t="s">
        <v>183</v>
      </c>
      <c r="C7" s="1" t="s">
        <v>224</v>
      </c>
      <c r="D7" s="1"/>
      <c r="E7" s="1"/>
      <c r="F7" s="2">
        <f>F8</f>
        <v>1500</v>
      </c>
    </row>
    <row r="8" spans="1:6" ht="30.75" customHeight="1">
      <c r="A8" s="3" t="s">
        <v>52</v>
      </c>
      <c r="B8" s="7" t="s">
        <v>156</v>
      </c>
      <c r="C8" s="1" t="s">
        <v>224</v>
      </c>
      <c r="D8" s="1" t="s">
        <v>21</v>
      </c>
      <c r="E8" s="1"/>
      <c r="F8" s="2">
        <f>F9+F10</f>
        <v>1500</v>
      </c>
    </row>
    <row r="9" spans="1:6" ht="39" customHeight="1">
      <c r="A9" s="3" t="s">
        <v>53</v>
      </c>
      <c r="B9" s="7" t="s">
        <v>157</v>
      </c>
      <c r="C9" s="1" t="s">
        <v>224</v>
      </c>
      <c r="D9" s="1" t="s">
        <v>18</v>
      </c>
      <c r="E9" s="1"/>
      <c r="F9" s="2">
        <v>923.5</v>
      </c>
    </row>
    <row r="10" spans="1:6" ht="43.5" customHeight="1">
      <c r="A10" s="3"/>
      <c r="B10" s="14" t="s">
        <v>248</v>
      </c>
      <c r="C10" s="1" t="s">
        <v>249</v>
      </c>
      <c r="D10" s="1" t="s">
        <v>18</v>
      </c>
      <c r="E10" s="1"/>
      <c r="F10" s="2">
        <v>576.5</v>
      </c>
    </row>
    <row r="11" spans="1:6" ht="29.25" customHeight="1">
      <c r="A11" s="3"/>
      <c r="B11" s="14" t="s">
        <v>250</v>
      </c>
      <c r="C11" s="1" t="s">
        <v>251</v>
      </c>
      <c r="D11" s="1" t="s">
        <v>18</v>
      </c>
      <c r="E11" s="1"/>
      <c r="F11" s="2">
        <v>11530</v>
      </c>
    </row>
    <row r="12" spans="1:6" ht="51">
      <c r="A12" s="23"/>
      <c r="B12" s="14" t="s">
        <v>254</v>
      </c>
      <c r="C12" s="1" t="s">
        <v>251</v>
      </c>
      <c r="D12" s="23">
        <v>240</v>
      </c>
      <c r="E12" s="23"/>
      <c r="F12" s="2">
        <v>3000</v>
      </c>
    </row>
    <row r="13" spans="2:6" ht="12.75">
      <c r="B13" s="13"/>
      <c r="C13" s="21"/>
      <c r="F13" s="22"/>
    </row>
    <row r="14" spans="1:3" ht="12.75">
      <c r="A14" t="s">
        <v>252</v>
      </c>
      <c r="C14" s="21" t="s">
        <v>253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2018-03-22T03:19:06Z</cp:lastPrinted>
  <dcterms:created xsi:type="dcterms:W3CDTF">2008-09-19T09:19:36Z</dcterms:created>
  <dcterms:modified xsi:type="dcterms:W3CDTF">2019-04-12T09:00:50Z</dcterms:modified>
  <cp:category/>
  <cp:version/>
  <cp:contentType/>
  <cp:contentStatus/>
</cp:coreProperties>
</file>