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80" yWindow="30" windowWidth="16290" windowHeight="9120" activeTab="0"/>
  </bookViews>
  <sheets>
    <sheet name="FIspoln" sheetId="1" r:id="rId1"/>
    <sheet name="Лист2" sheetId="2" r:id="rId2"/>
    <sheet name="Лист3" sheetId="3" r:id="rId3"/>
  </sheets>
  <definedNames>
    <definedName name="_xlnm.Print_Titles" localSheetId="0">'FIspoln'!$10:$10</definedName>
    <definedName name="_xlnm.Print_Area" localSheetId="0">'FIspoln'!$A$1:$G$135</definedName>
  </definedNames>
  <calcPr fullCalcOnLoad="1"/>
</workbook>
</file>

<file path=xl/sharedStrings.xml><?xml version="1.0" encoding="utf-8"?>
<sst xmlns="http://schemas.openxmlformats.org/spreadsheetml/2006/main" count="547" uniqueCount="263">
  <si>
    <t>500</t>
  </si>
  <si>
    <t>0111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</si>
  <si>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</si>
  <si>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</si>
  <si>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</si>
  <si>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Другие общегосударственные вопросы</t>
  </si>
  <si>
    <t>0102</t>
  </si>
  <si>
    <t>0104</t>
  </si>
  <si>
    <t>01</t>
  </si>
  <si>
    <t>100</t>
  </si>
  <si>
    <t>111</t>
  </si>
  <si>
    <t>112</t>
  </si>
  <si>
    <t>240</t>
  </si>
  <si>
    <t>0409</t>
  </si>
  <si>
    <t>200</t>
  </si>
  <si>
    <t>1400</t>
  </si>
  <si>
    <t>0113</t>
  </si>
  <si>
    <t>0203</t>
  </si>
  <si>
    <t>0200</t>
  </si>
  <si>
    <t>Всего</t>
  </si>
  <si>
    <t>110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</si>
  <si>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</si>
  <si>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Подпрограмма "Организация ритуальных услуг и содержание мест захоронения"</t>
  </si>
  <si>
    <t>Подпрограмма "Организация благоустройства территории поселения"</t>
  </si>
  <si>
    <t>800</t>
  </si>
  <si>
    <t>Функционирование Администрации Амыльского сельсовета</t>
  </si>
  <si>
    <t>0310</t>
  </si>
  <si>
    <t>Подпрограмма "Обеспечение первичных мер пожарной безопасности в МО"Амыльский сельсовет""</t>
  </si>
  <si>
    <t>Подпрограмма "Содержание автомобильных дорог в границах поселения"</t>
  </si>
  <si>
    <t>02</t>
  </si>
  <si>
    <t>03</t>
  </si>
  <si>
    <t>04</t>
  </si>
  <si>
    <t>05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</si>
  <si>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</si>
  <si>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</si>
  <si>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</si>
  <si>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</si>
  <si>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</si>
  <si>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</si>
  <si>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</si>
  <si>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</si>
  <si>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</si>
  <si>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</si>
  <si>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</si>
  <si>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</si>
  <si>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</si>
  <si>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</si>
  <si>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</si>
  <si>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</si>
  <si>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</si>
  <si>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</si>
  <si>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</si>
  <si>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</si>
  <si>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</si>
  <si>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</si>
  <si>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</si>
  <si>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</si>
  <si>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</si>
  <si>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</si>
  <si>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</si>
  <si>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</si>
  <si>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</si>
  <si>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</si>
  <si>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</si>
  <si>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</si>
  <si>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</si>
  <si>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</si>
  <si>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</si>
  <si>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</si>
  <si>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</si>
  <si>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</si>
  <si>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</si>
  <si>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</si>
  <si>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</si>
  <si>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</si>
  <si>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</si>
  <si>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</si>
  <si>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</si>
  <si>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</si>
  <si>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</si>
  <si>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</si>
  <si>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</si>
  <si>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</si>
  <si>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</si>
  <si>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</si>
  <si>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</si>
  <si>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</si>
  <si>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</si>
  <si>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</si>
  <si>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</si>
  <si>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</si>
  <si>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</si>
  <si>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</si>
  <si>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75</t>
  </si>
  <si>
    <t>76</t>
  </si>
  <si>
    <t>79</t>
  </si>
  <si>
    <t>80</t>
  </si>
  <si>
    <t>81</t>
  </si>
  <si>
    <t>82</t>
  </si>
  <si>
    <t>83</t>
  </si>
  <si>
    <t>84</t>
  </si>
  <si>
    <t>85</t>
  </si>
  <si>
    <t>86</t>
  </si>
  <si>
    <t>109</t>
  </si>
  <si>
    <t>113</t>
  </si>
  <si>
    <t>114</t>
  </si>
  <si>
    <t>Раздел, подраздел</t>
  </si>
  <si>
    <t>Глава муниципального образования в рамках непрограммных расходов органов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</si>
  <si>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</si>
  <si>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9020000</t>
  </si>
  <si>
    <t>120</t>
  </si>
  <si>
    <t>Расходы на выплаты персоналу государственных (муниципальных) органов</t>
  </si>
  <si>
    <t>540</t>
  </si>
  <si>
    <t>9000000</t>
  </si>
  <si>
    <t>Непрограммные расходы органов местного самоуправления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</si>
  <si>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</si>
  <si>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</si>
  <si>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Целевая статья</t>
  </si>
  <si>
    <t>Вид расходов</t>
  </si>
  <si>
    <t>№ строки</t>
  </si>
  <si>
    <t>Наименование главных распорядителей и наименование показателей бюджетной классификации</t>
  </si>
  <si>
    <t>0314</t>
  </si>
  <si>
    <t>0100</t>
  </si>
  <si>
    <t>0503</t>
  </si>
  <si>
    <t>АДМИНИСТРАЦИЯ АМЫЛЬСКОГО СЕЛЬСОВЕТА КАРАТУЗСКОГО РАЙОНА КРАСНОЯРСКОГО КРАЯ</t>
  </si>
  <si>
    <t>Национальная оборона</t>
  </si>
  <si>
    <t>Мобилизационная и вневойсковая подготовка</t>
  </si>
  <si>
    <t>Субвенции бюджетам поселений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</si>
  <si>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Функционирование администрации Амыльского сельсовета Каратузского района</t>
  </si>
  <si>
    <t>Резервные фонды</t>
  </si>
  <si>
    <t>Иные бюджетные ассигнования</t>
  </si>
  <si>
    <t>Резервные средства</t>
  </si>
  <si>
    <t>Руководство и управление в сфере установленных функций органов местного самоуправления по администрации Амыльского сельсовета в рамках непрограммных расходов органов местного самоуправления</t>
  </si>
  <si>
    <t xml:space="preserve">                                                                                 к  решению Амыльского сельского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</si>
  <si>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расходов, разделам, подразделам классификации расходов  бюджета Амыльского сельсовета</t>
  </si>
  <si>
    <t>34</t>
  </si>
  <si>
    <t>35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</si>
  <si>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</si>
  <si>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Расходы на выплаты персоналу государственных (муниципальных) органов местного самоуправления</t>
  </si>
  <si>
    <t xml:space="preserve">Сбор и вывоз мусора с объектов благоустройства поселения в рамках подпрограммы "Организация благоустройства территории поселения", муниципальной программы "Обеспечение населения необходимыми социальными услугами и формирование комфортной среды обитаия населения Амыльского сельсовета" на 2004-2016 годы </t>
  </si>
  <si>
    <t xml:space="preserve">Заключение договора со специализированной организацией осуществляющей поднятие и транспортировку тел умерших в рамках подпрограммы "Организация ритуальных услуг и содержание мест захоронения", муниципальной программы "Обеспечение населения необходимыми социальными услугами и формирование комфортной среды обитаия населения Амыльского сельсовета" </t>
  </si>
  <si>
    <t xml:space="preserve">Ремонт и содержание кладбища в рамках подпрограммы "Организация ритуальных услуг и содержание мест захоронения",  муниципальной программы "Обеспечение населения необходимыми социальными услугами и формирование комфортной среды обитаия населения Амыльского сельсовета" </t>
  </si>
  <si>
    <t xml:space="preserve">Строительство контейнерной площадки и приобретение контейнеров для мусора в рамках подпрограммы "Организация ритуальных услуг и содержание мест захоронения",  муниципальной программы "Обеспечение населения необходимыми социальными услугами и формирование комфортной среды обитаия населения Амыльского сельсовета"  </t>
  </si>
  <si>
    <t xml:space="preserve">Оснащение территорий общего пользования первичными средствами тушения пожаров и противопожарным инвентарем в рамках подпрограммы "Обеспечение первичных мер пожарной безопасности в МО"Амыльский сельсовет", муниципальной программы "Обеспечение населения необходимыми социальными услугами и формирование комфортной среды обитаия населения Амыльского сельсовета"  </t>
  </si>
  <si>
    <t>Содержание, ремонт внутрипоселковых дорог в рамках подпрограммы "Содержание автомобильных дорог в границах поселения",муниципальной программы "Обеспечение населения необходимыми социальными услугами и формирование комфортной среды обитаия населения Амыльского сельсовета"</t>
  </si>
  <si>
    <t xml:space="preserve">Содержание в исправном состоянии средств пожаротушения в рамках подпрограммы "Обеспечение первичных мер пожарной безопасности в МО"Амыльский сельсовет", муниципальной программы "Обеспечение населения необходимыми социальными услугами и формирование комфортной среды обитаия населения Амыльского сельсовета" </t>
  </si>
  <si>
    <t xml:space="preserve">Сбор и вывоз мусора с с несанкционированных свалок в рамках подпрограммы "Организация благоустройства территории поселения", муниципальной программы "Обеспечение населения необходимыми социальными услугами и формирование комфортной среды обитаия населения Амыльского сельсовета" </t>
  </si>
  <si>
    <t>Присвоения наименований улицам и иным территориям проживания граждан в населенных пунктах, установление нумерации домов и установки указателей с наименованиями улиц и номерами домов в рамках подпрограммы "Организация благоустройства территории поселения", муниципальной программы "Обеспечение населения необходимыми социальными услугами и формирование комфортной среды обитаия населения Амыльского сельсовета"</t>
  </si>
  <si>
    <t xml:space="preserve">Проведение конкурса «Усадьба образцового порядка» в рамках подпрограммы "Организация благоустройства территории поселения", муниципальной программы "Обеспечение населения необходимыми социальными услугами и формирование комфортной среды обитаия населения Амыльского сельсовета" </t>
  </si>
  <si>
    <t xml:space="preserve">Текущий ремонт и содержание сетей уличного освещения в рамках подпрограммы "Организация благоустройства территории поселения", муниципальной программы "Обеспечение населения необходимыми социальными услугами и формирование комфортной среды обитаия населения Амыльского сельсовета" </t>
  </si>
  <si>
    <t>Электроэнергия для нужд уличного освещения в рамках подпрограммы "Организация благоустройства территории поселения",муниципальной программы "Обеспечение населения необходимыми социальными услугами и формирование комфортной среды обитаия населения Амыльского сельсовета"</t>
  </si>
  <si>
    <t xml:space="preserve">Приобретение светильников уличного освещения в рамках подпрограммы "Организация благоустройства территории поселения", муниципальной программы "Обеспечение населения необходимыми социальными услугами и формирование комфортной среды обитаия населения Амыльского сельсовета" </t>
  </si>
  <si>
    <t xml:space="preserve">Обеспечение реализации программы в рамках подпрограммы "Организация благоустройства территории поселения", муниципальной программы "Обеспечение населения необходимыми социальными услугами и формирование комфортной среды обитаия населения Амыльского сельсовета" </t>
  </si>
  <si>
    <t>1403</t>
  </si>
  <si>
    <t>Обеспечение проведения выборов и референдумов</t>
  </si>
  <si>
    <t>Функционирование Администрации Амыльского сельсовета Каратузского района</t>
  </si>
  <si>
    <t>Иные бюджетнвые ассигнования</t>
  </si>
  <si>
    <t>Специальные расходы</t>
  </si>
  <si>
    <t>9020027</t>
  </si>
  <si>
    <t>880</t>
  </si>
  <si>
    <t>0107</t>
  </si>
  <si>
    <t>Условно утвержденные расходы</t>
  </si>
  <si>
    <t>Иные межбюджетные трансферты общего характера</t>
  </si>
  <si>
    <t xml:space="preserve">Содержание объектов благоустройства в рамках подпрограммы "Организация благоустройства территории поселения", муниципальной программы "Обеспечение населения необходимыми социальными услугами и формирование комфортной среды обитаия населения Амыльского сельсовета"  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</si>
  <si>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</si>
  <si>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</si>
  <si>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</si>
  <si>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</si>
  <si>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</si>
  <si>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</si>
  <si>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</si>
  <si>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</si>
  <si>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</si>
  <si>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</si>
  <si>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</si>
  <si>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</si>
  <si>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</si>
  <si>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</si>
  <si>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</si>
  <si>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</si>
  <si>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</si>
  <si>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</si>
  <si>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</si>
  <si>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</si>
  <si>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</si>
  <si>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Иные межбюджетные трансферты  из бюджета поселения в рамках непрограммных расходов органов местного самоуправления.</t>
  </si>
  <si>
    <t>Иные межбюджетные трансферты на финансирование переданных полномочий на осуществление внешнего муниципального контроля от бюджета поселения в рамках непрограммных расходов.</t>
  </si>
  <si>
    <t>0500000000</t>
  </si>
  <si>
    <t>0510000000</t>
  </si>
  <si>
    <t>0510005010</t>
  </si>
  <si>
    <t>0520000000</t>
  </si>
  <si>
    <t>0520005160</t>
  </si>
  <si>
    <t>0530000000</t>
  </si>
  <si>
    <t>0530005020</t>
  </si>
  <si>
    <t>0530005030</t>
  </si>
  <si>
    <t>0540000000</t>
  </si>
  <si>
    <t>0540005040</t>
  </si>
  <si>
    <t>0540005050</t>
  </si>
  <si>
    <t>0540005060</t>
  </si>
  <si>
    <t>0550000000</t>
  </si>
  <si>
    <t>0550005070</t>
  </si>
  <si>
    <t>0550005080</t>
  </si>
  <si>
    <t>0550005090</t>
  </si>
  <si>
    <t>0550005100</t>
  </si>
  <si>
    <t>0550005110</t>
  </si>
  <si>
    <t>0550005120</t>
  </si>
  <si>
    <t>0550005130</t>
  </si>
  <si>
    <t>0550005140</t>
  </si>
  <si>
    <t>0550005150</t>
  </si>
  <si>
    <t>9000000000</t>
  </si>
  <si>
    <t>9020000000</t>
  </si>
  <si>
    <t>9020000200</t>
  </si>
  <si>
    <t>9020000330</t>
  </si>
  <si>
    <t>9020051180</t>
  </si>
  <si>
    <t>9020000250</t>
  </si>
  <si>
    <t>9020075140</t>
  </si>
  <si>
    <t>9020000300</t>
  </si>
  <si>
    <t>9020000210</t>
  </si>
  <si>
    <t xml:space="preserve">Муниципальная программа "Обеспечение населения необходимыми социальными услугами и формирование комфортных условий для проживания населения Амыльского сельсовета" </t>
  </si>
  <si>
    <t>Проведение  мероприятий в рамках непрограммных расходов органов местного самоуправления</t>
  </si>
  <si>
    <t>(тыс.руб.)</t>
  </si>
  <si>
    <t>Подпрограмма "Участие в предупреждении и ликвидация последствий чрезвычайных ситуаций, участие в профилактике терроризма и экстремизма в границах поселения "</t>
  </si>
  <si>
    <t xml:space="preserve">Обеспечение наглядной агитацией учреждений социальной сферы в рамках подрограммы "Участие в предупреждении и ликвидация последствий чрезвычайных ситуаций, участие в профилактике терроризма и экстремизма в границах поселения ",муниципальной программы "Обеспечение населения необходимыми социальными услугами и формирование комфортной среды обитаия населения Амыльского сельсовета" </t>
  </si>
  <si>
    <t>06</t>
  </si>
  <si>
    <t>69</t>
  </si>
  <si>
    <t>115</t>
  </si>
  <si>
    <t>116</t>
  </si>
  <si>
    <t>117</t>
  </si>
  <si>
    <t>118</t>
  </si>
  <si>
    <t>9020000290</t>
  </si>
  <si>
    <t>Резервные фонды местных администраций по администрации Амыльского сельсовета в рамках непрограммных расходов органов местного самоуправления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</si>
  <si>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</si>
  <si>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</si>
  <si>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</si>
  <si>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</si>
  <si>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 по администрации Амыльского сельсовета в рамках непрограммных расходов органов местного самоуправления</t>
  </si>
  <si>
    <t>9020000240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</si>
  <si>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</si>
  <si>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</si>
  <si>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</si>
  <si>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</si>
  <si>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70</t>
  </si>
  <si>
    <t>71</t>
  </si>
  <si>
    <t>72</t>
  </si>
  <si>
    <t>73</t>
  </si>
  <si>
    <t>74</t>
  </si>
  <si>
    <t>119</t>
  </si>
  <si>
    <t>"О  бюджете Амыльского сельсовета на 2022 год</t>
  </si>
  <si>
    <t>и плановый период 2023-2024 годов"</t>
  </si>
  <si>
    <t>на плановый период 2023 - 2024 годы</t>
  </si>
  <si>
    <t>Сумма на 2024 год</t>
  </si>
  <si>
    <t>Сумма на           2023 год</t>
  </si>
  <si>
    <t xml:space="preserve">Культура, кинематография </t>
  </si>
  <si>
    <t>Культура</t>
  </si>
  <si>
    <t>9020000370</t>
  </si>
  <si>
    <t>0800</t>
  </si>
  <si>
    <t>0801</t>
  </si>
  <si>
    <t>600</t>
  </si>
  <si>
    <t>610</t>
  </si>
  <si>
    <t>7778</t>
  </si>
  <si>
    <t>На финансовое обеспечение государственного (муниципального) задания на оказание государственных (муниципальных) услуг (выполнение работ) в рамках непрограммных расходов органов местного самоуправления</t>
  </si>
  <si>
    <t xml:space="preserve">                        Приложение 7</t>
  </si>
  <si>
    <t xml:space="preserve">                                                                                                                            Совета депутатов от 21.12.2021г. № 35-Р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</si>
</sst>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Cyr"/>
      <family val="0"/>
    </font>
    <font>
      <i/>
      <sz val="10"/>
      <name val="Arial"/>
      <family val="2"/>
    </font>
    <font>
      <i/>
      <sz val="10"/>
      <name val="Arial Cyr"/>
      <family val="0"/>
    </font>
    <font>
      <sz val="10"/>
      <name val="Times New Roman"/>
      <family val="1"/>
    </font>
    <font>
      <b/>
      <sz val="12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0" fillId="0" borderId="0" xfId="0" applyFont="1" applyFill="1" applyAlignment="1">
      <alignment horizontal="right"/>
    </xf>
    <xf numFmtId="49" fontId="4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" fontId="6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4" fontId="1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4" fontId="5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wrapText="1"/>
    </xf>
    <xf numFmtId="0" fontId="4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3" fillId="0" borderId="10" xfId="0" applyFont="1" applyFill="1" applyBorder="1" applyAlignment="1">
      <alignment wrapText="1"/>
    </xf>
    <xf numFmtId="0" fontId="14" fillId="0" borderId="12" xfId="0" applyFont="1" applyFill="1" applyBorder="1" applyAlignment="1">
      <alignment wrapText="1"/>
    </xf>
    <xf numFmtId="0" fontId="14" fillId="0" borderId="11" xfId="0" applyFont="1" applyFill="1" applyBorder="1" applyAlignment="1">
      <alignment wrapText="1"/>
    </xf>
    <xf numFmtId="0" fontId="11" fillId="0" borderId="0" xfId="0" applyFont="1" applyFill="1" applyAlignment="1">
      <alignment horizontal="center"/>
    </xf>
    <xf numFmtId="0" fontId="4" fillId="0" borderId="10" xfId="0" applyFont="1" applyBorder="1" applyAlignment="1">
      <alignment wrapText="1"/>
    </xf>
    <xf numFmtId="2" fontId="10" fillId="0" borderId="11" xfId="0" applyNumberFormat="1" applyFont="1" applyFill="1" applyBorder="1" applyAlignment="1">
      <alignment vertical="top" wrapText="1"/>
    </xf>
    <xf numFmtId="0" fontId="10" fillId="0" borderId="11" xfId="0" applyFont="1" applyFill="1" applyBorder="1" applyAlignment="1">
      <alignment wrapText="1"/>
    </xf>
    <xf numFmtId="0" fontId="15" fillId="0" borderId="11" xfId="0" applyFont="1" applyFill="1" applyBorder="1" applyAlignment="1">
      <alignment wrapText="1"/>
    </xf>
    <xf numFmtId="0" fontId="11" fillId="0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5"/>
  <sheetViews>
    <sheetView tabSelected="1" zoomScalePageLayoutView="0" workbookViewId="0" topLeftCell="A1">
      <selection activeCell="G3" sqref="G3"/>
    </sheetView>
  </sheetViews>
  <sheetFormatPr defaultColWidth="9.00390625" defaultRowHeight="12.75"/>
  <cols>
    <col min="1" max="1" width="3.625" style="5" customWidth="1"/>
    <col min="2" max="2" width="71.125" style="5" customWidth="1"/>
    <col min="3" max="3" width="11.00390625" style="5" customWidth="1"/>
    <col min="4" max="4" width="6.875" style="5" customWidth="1"/>
    <col min="5" max="5" width="6.75390625" style="5" customWidth="1"/>
    <col min="6" max="6" width="12.75390625" style="5" customWidth="1"/>
    <col min="7" max="7" width="12.125" style="5" customWidth="1"/>
  </cols>
  <sheetData>
    <row r="1" spans="1:7" ht="12.75">
      <c r="A1" s="21"/>
      <c r="B1" s="21"/>
      <c r="C1" s="21"/>
      <c r="D1" s="21"/>
      <c r="E1" s="21"/>
      <c r="F1" s="21"/>
      <c r="G1" s="19" t="s">
        <v>261</v>
      </c>
    </row>
    <row r="2" spans="1:7" ht="12.75">
      <c r="A2" s="21"/>
      <c r="B2" s="21"/>
      <c r="C2" s="21"/>
      <c r="D2" s="21"/>
      <c r="E2" s="21"/>
      <c r="F2" s="21"/>
      <c r="G2" s="1" t="s">
        <v>133</v>
      </c>
    </row>
    <row r="3" spans="1:7" ht="12.75">
      <c r="A3" s="21"/>
      <c r="B3" s="21"/>
      <c r="C3" s="21"/>
      <c r="D3" s="21"/>
      <c r="E3" s="21"/>
      <c r="F3" s="21"/>
      <c r="G3" s="1" t="s">
        <v>262</v>
      </c>
    </row>
    <row r="4" spans="1:7" ht="12.75">
      <c r="A4" s="21"/>
      <c r="B4" s="21"/>
      <c r="C4" s="21"/>
      <c r="D4" s="21"/>
      <c r="E4" s="21"/>
      <c r="F4" s="21"/>
      <c r="G4" s="1" t="s">
        <v>247</v>
      </c>
    </row>
    <row r="5" spans="1:7" ht="12.75">
      <c r="A5" s="21"/>
      <c r="B5" s="21"/>
      <c r="C5" s="21"/>
      <c r="D5" s="21"/>
      <c r="E5" s="21"/>
      <c r="F5" s="21"/>
      <c r="G5" s="1" t="s">
        <v>248</v>
      </c>
    </row>
    <row r="6" spans="1:7" ht="12.75">
      <c r="A6" s="21"/>
      <c r="B6" s="20"/>
      <c r="C6" s="20"/>
      <c r="D6" s="20"/>
      <c r="E6" s="20"/>
      <c r="F6" s="20"/>
      <c r="G6" s="20"/>
    </row>
    <row r="7" spans="1:7" ht="61.5" customHeight="1">
      <c r="A7" s="39" t="s">
        <v>134</v>
      </c>
      <c r="B7" s="39"/>
      <c r="C7" s="39"/>
      <c r="D7" s="39"/>
      <c r="E7" s="39"/>
      <c r="F7" s="39"/>
      <c r="G7" s="39"/>
    </row>
    <row r="8" spans="1:7" ht="15.75" customHeight="1">
      <c r="A8" s="21"/>
      <c r="B8" s="34" t="s">
        <v>249</v>
      </c>
      <c r="C8" s="21"/>
      <c r="D8" s="21"/>
      <c r="E8" s="21"/>
      <c r="F8" s="21"/>
      <c r="G8" s="21"/>
    </row>
    <row r="9" spans="1:7" ht="12.75">
      <c r="A9" s="21"/>
      <c r="B9" s="21"/>
      <c r="C9" s="21"/>
      <c r="D9" s="21"/>
      <c r="E9" s="21"/>
      <c r="F9" s="21"/>
      <c r="G9" s="21" t="s">
        <v>220</v>
      </c>
    </row>
    <row r="10" spans="1:7" s="26" customFormat="1" ht="51">
      <c r="A10" s="24" t="s">
        <v>119</v>
      </c>
      <c r="B10" s="24" t="s">
        <v>120</v>
      </c>
      <c r="C10" s="27" t="s">
        <v>117</v>
      </c>
      <c r="D10" s="27" t="s">
        <v>118</v>
      </c>
      <c r="E10" s="27" t="s">
        <v>106</v>
      </c>
      <c r="F10" s="25" t="s">
        <v>251</v>
      </c>
      <c r="G10" s="25" t="s">
        <v>250</v>
      </c>
    </row>
    <row r="11" spans="1:7" s="16" customFormat="1" ht="12">
      <c r="A11" s="6"/>
      <c r="B11" s="6">
        <v>1</v>
      </c>
      <c r="C11" s="6">
        <v>4</v>
      </c>
      <c r="D11" s="6">
        <v>5</v>
      </c>
      <c r="E11" s="6">
        <v>3</v>
      </c>
      <c r="F11" s="6">
        <v>6</v>
      </c>
      <c r="G11" s="6">
        <v>6</v>
      </c>
    </row>
    <row r="12" spans="1:7" s="8" customFormat="1" ht="25.5">
      <c r="A12" s="4" t="s">
        <v>8</v>
      </c>
      <c r="B12" s="10" t="s">
        <v>124</v>
      </c>
      <c r="C12" s="11"/>
      <c r="D12" s="11"/>
      <c r="E12" s="11"/>
      <c r="F12" s="22"/>
      <c r="G12" s="22"/>
    </row>
    <row r="13" spans="1:7" s="7" customFormat="1" ht="38.25">
      <c r="A13" s="4" t="s">
        <v>29</v>
      </c>
      <c r="B13" s="9" t="s">
        <v>218</v>
      </c>
      <c r="C13" s="13" t="s">
        <v>187</v>
      </c>
      <c r="D13" s="13"/>
      <c r="E13" s="13"/>
      <c r="F13" s="14">
        <f>F14+F18+F22+F29+F41</f>
        <v>2131.39</v>
      </c>
      <c r="G13" s="14">
        <f>G14+G18+G22+G29+G41</f>
        <v>2142.49</v>
      </c>
    </row>
    <row r="14" spans="1:7" s="5" customFormat="1" ht="16.5" customHeight="1">
      <c r="A14" s="4" t="s">
        <v>30</v>
      </c>
      <c r="B14" s="9" t="s">
        <v>28</v>
      </c>
      <c r="C14" s="2" t="s">
        <v>188</v>
      </c>
      <c r="D14" s="2"/>
      <c r="E14" s="2" t="s">
        <v>13</v>
      </c>
      <c r="F14" s="3">
        <f aca="true" t="shared" si="0" ref="F14:G16">F15</f>
        <v>333.5</v>
      </c>
      <c r="G14" s="3">
        <f t="shared" si="0"/>
        <v>342.3</v>
      </c>
    </row>
    <row r="15" spans="1:7" s="5" customFormat="1" ht="52.5" customHeight="1">
      <c r="A15" s="4" t="s">
        <v>31</v>
      </c>
      <c r="B15" s="9" t="s">
        <v>144</v>
      </c>
      <c r="C15" s="2" t="s">
        <v>189</v>
      </c>
      <c r="D15" s="2"/>
      <c r="E15" s="2" t="s">
        <v>13</v>
      </c>
      <c r="F15" s="3">
        <f t="shared" si="0"/>
        <v>333.5</v>
      </c>
      <c r="G15" s="3">
        <f t="shared" si="0"/>
        <v>342.3</v>
      </c>
    </row>
    <row r="16" spans="1:7" s="5" customFormat="1" ht="12.75" customHeight="1">
      <c r="A16" s="4" t="s">
        <v>32</v>
      </c>
      <c r="B16" s="9" t="s">
        <v>115</v>
      </c>
      <c r="C16" s="2" t="s">
        <v>189</v>
      </c>
      <c r="D16" s="2" t="s">
        <v>14</v>
      </c>
      <c r="E16" s="2" t="s">
        <v>13</v>
      </c>
      <c r="F16" s="3">
        <f t="shared" si="0"/>
        <v>333.5</v>
      </c>
      <c r="G16" s="3">
        <f t="shared" si="0"/>
        <v>342.3</v>
      </c>
    </row>
    <row r="17" spans="1:7" s="5" customFormat="1" ht="25.5">
      <c r="A17" s="4" t="s">
        <v>223</v>
      </c>
      <c r="B17" s="9" t="s">
        <v>116</v>
      </c>
      <c r="C17" s="2" t="s">
        <v>189</v>
      </c>
      <c r="D17" s="2" t="s">
        <v>12</v>
      </c>
      <c r="E17" s="2" t="s">
        <v>13</v>
      </c>
      <c r="F17" s="3">
        <v>333.5</v>
      </c>
      <c r="G17" s="3">
        <v>342.3</v>
      </c>
    </row>
    <row r="18" spans="1:7" s="5" customFormat="1" ht="36.75" customHeight="1">
      <c r="A18" s="4" t="s">
        <v>33</v>
      </c>
      <c r="B18" s="9" t="s">
        <v>221</v>
      </c>
      <c r="C18" s="2" t="s">
        <v>190</v>
      </c>
      <c r="D18" s="2"/>
      <c r="E18" s="2" t="s">
        <v>121</v>
      </c>
      <c r="F18" s="3">
        <f>F20</f>
        <v>0.5</v>
      </c>
      <c r="G18" s="3">
        <f>G20</f>
        <v>0.5</v>
      </c>
    </row>
    <row r="19" spans="1:7" s="5" customFormat="1" ht="63" customHeight="1">
      <c r="A19" s="4" t="s">
        <v>34</v>
      </c>
      <c r="B19" s="9" t="s">
        <v>222</v>
      </c>
      <c r="C19" s="2" t="s">
        <v>191</v>
      </c>
      <c r="D19" s="2"/>
      <c r="E19" s="2" t="s">
        <v>121</v>
      </c>
      <c r="F19" s="3">
        <f>F20</f>
        <v>0.5</v>
      </c>
      <c r="G19" s="3">
        <f>G20</f>
        <v>0.5</v>
      </c>
    </row>
    <row r="20" spans="1:7" s="5" customFormat="1" ht="18.75" customHeight="1">
      <c r="A20" s="4" t="s">
        <v>35</v>
      </c>
      <c r="B20" s="9" t="s">
        <v>115</v>
      </c>
      <c r="C20" s="2" t="s">
        <v>191</v>
      </c>
      <c r="D20" s="2" t="s">
        <v>14</v>
      </c>
      <c r="E20" s="2" t="s">
        <v>121</v>
      </c>
      <c r="F20" s="3">
        <f>F21</f>
        <v>0.5</v>
      </c>
      <c r="G20" s="3">
        <f>G21</f>
        <v>0.5</v>
      </c>
    </row>
    <row r="21" spans="1:7" s="5" customFormat="1" ht="30" customHeight="1">
      <c r="A21" s="4" t="s">
        <v>36</v>
      </c>
      <c r="B21" s="9" t="s">
        <v>116</v>
      </c>
      <c r="C21" s="2" t="s">
        <v>191</v>
      </c>
      <c r="D21" s="2" t="s">
        <v>12</v>
      </c>
      <c r="E21" s="2" t="s">
        <v>121</v>
      </c>
      <c r="F21" s="3">
        <v>0.5</v>
      </c>
      <c r="G21" s="3">
        <v>0.5</v>
      </c>
    </row>
    <row r="22" spans="1:7" s="5" customFormat="1" ht="27" customHeight="1">
      <c r="A22" s="4" t="s">
        <v>37</v>
      </c>
      <c r="B22" s="9" t="s">
        <v>27</v>
      </c>
      <c r="C22" s="2" t="s">
        <v>192</v>
      </c>
      <c r="D22" s="2"/>
      <c r="E22" s="2" t="s">
        <v>26</v>
      </c>
      <c r="F22" s="3">
        <f>F23+F26</f>
        <v>4</v>
      </c>
      <c r="G22" s="3">
        <f>G23+G26</f>
        <v>4</v>
      </c>
    </row>
    <row r="23" spans="1:7" s="5" customFormat="1" ht="78.75" customHeight="1">
      <c r="A23" s="4" t="s">
        <v>38</v>
      </c>
      <c r="B23" s="29" t="s">
        <v>143</v>
      </c>
      <c r="C23" s="2" t="s">
        <v>193</v>
      </c>
      <c r="D23" s="2"/>
      <c r="E23" s="2" t="s">
        <v>26</v>
      </c>
      <c r="F23" s="3">
        <f>F24</f>
        <v>2</v>
      </c>
      <c r="G23" s="3">
        <f>G24</f>
        <v>2</v>
      </c>
    </row>
    <row r="24" spans="1:7" s="5" customFormat="1" ht="17.25" customHeight="1">
      <c r="A24" s="4" t="s">
        <v>39</v>
      </c>
      <c r="B24" s="9" t="s">
        <v>115</v>
      </c>
      <c r="C24" s="2" t="s">
        <v>193</v>
      </c>
      <c r="D24" s="2" t="s">
        <v>14</v>
      </c>
      <c r="E24" s="2" t="s">
        <v>26</v>
      </c>
      <c r="F24" s="3">
        <f>F25</f>
        <v>2</v>
      </c>
      <c r="G24" s="3">
        <f>G25</f>
        <v>2</v>
      </c>
    </row>
    <row r="25" spans="1:7" s="5" customFormat="1" ht="29.25" customHeight="1">
      <c r="A25" s="4" t="s">
        <v>40</v>
      </c>
      <c r="B25" s="9" t="s">
        <v>116</v>
      </c>
      <c r="C25" s="2" t="s">
        <v>193</v>
      </c>
      <c r="D25" s="2" t="s">
        <v>12</v>
      </c>
      <c r="E25" s="2" t="s">
        <v>26</v>
      </c>
      <c r="F25" s="3">
        <v>2</v>
      </c>
      <c r="G25" s="3">
        <v>2</v>
      </c>
    </row>
    <row r="26" spans="1:7" s="5" customFormat="1" ht="66" customHeight="1">
      <c r="A26" s="4" t="s">
        <v>41</v>
      </c>
      <c r="B26" s="29" t="s">
        <v>145</v>
      </c>
      <c r="C26" s="2" t="s">
        <v>194</v>
      </c>
      <c r="D26" s="2"/>
      <c r="E26" s="2"/>
      <c r="F26" s="3">
        <f>F27</f>
        <v>2</v>
      </c>
      <c r="G26" s="3">
        <f>G27</f>
        <v>2</v>
      </c>
    </row>
    <row r="27" spans="1:7" s="5" customFormat="1" ht="14.25" customHeight="1">
      <c r="A27" s="4" t="s">
        <v>42</v>
      </c>
      <c r="B27" s="9" t="s">
        <v>115</v>
      </c>
      <c r="C27" s="2" t="s">
        <v>194</v>
      </c>
      <c r="D27" s="2" t="s">
        <v>14</v>
      </c>
      <c r="E27" s="2"/>
      <c r="F27" s="3">
        <f>F28</f>
        <v>2</v>
      </c>
      <c r="G27" s="3">
        <f>G28</f>
        <v>2</v>
      </c>
    </row>
    <row r="28" spans="1:7" s="5" customFormat="1" ht="27.75" customHeight="1">
      <c r="A28" s="4" t="s">
        <v>43</v>
      </c>
      <c r="B28" s="9" t="s">
        <v>116</v>
      </c>
      <c r="C28" s="2" t="s">
        <v>194</v>
      </c>
      <c r="D28" s="2" t="s">
        <v>12</v>
      </c>
      <c r="E28" s="2"/>
      <c r="F28" s="3">
        <v>2</v>
      </c>
      <c r="G28" s="3">
        <v>2</v>
      </c>
    </row>
    <row r="29" spans="1:7" s="5" customFormat="1" ht="18.75" customHeight="1">
      <c r="A29" s="4" t="s">
        <v>44</v>
      </c>
      <c r="B29" s="9" t="s">
        <v>22</v>
      </c>
      <c r="C29" s="2" t="s">
        <v>195</v>
      </c>
      <c r="D29" s="2"/>
      <c r="E29" s="2" t="s">
        <v>123</v>
      </c>
      <c r="F29" s="3">
        <f>F30</f>
        <v>35.209999999999994</v>
      </c>
      <c r="G29" s="3">
        <f>G30</f>
        <v>35.209999999999994</v>
      </c>
    </row>
    <row r="30" spans="1:7" s="5" customFormat="1" ht="18.75" customHeight="1">
      <c r="A30" s="4" t="s">
        <v>45</v>
      </c>
      <c r="B30" s="9" t="s">
        <v>115</v>
      </c>
      <c r="C30" s="2" t="s">
        <v>195</v>
      </c>
      <c r="D30" s="2" t="s">
        <v>14</v>
      </c>
      <c r="E30" s="2" t="s">
        <v>123</v>
      </c>
      <c r="F30" s="3">
        <f>F31</f>
        <v>35.209999999999994</v>
      </c>
      <c r="G30" s="3">
        <f>G31</f>
        <v>35.209999999999994</v>
      </c>
    </row>
    <row r="31" spans="1:7" s="5" customFormat="1" ht="26.25" customHeight="1">
      <c r="A31" s="4" t="s">
        <v>46</v>
      </c>
      <c r="B31" s="9" t="s">
        <v>116</v>
      </c>
      <c r="C31" s="2" t="s">
        <v>195</v>
      </c>
      <c r="D31" s="2" t="s">
        <v>12</v>
      </c>
      <c r="E31" s="2" t="s">
        <v>123</v>
      </c>
      <c r="F31" s="3">
        <f>F32+F35+F38</f>
        <v>35.209999999999994</v>
      </c>
      <c r="G31" s="3">
        <f>G32+G35+G38</f>
        <v>35.209999999999994</v>
      </c>
    </row>
    <row r="32" spans="1:7" s="5" customFormat="1" ht="65.25" customHeight="1">
      <c r="A32" s="4" t="s">
        <v>47</v>
      </c>
      <c r="B32" s="29" t="s">
        <v>140</v>
      </c>
      <c r="C32" s="2" t="s">
        <v>196</v>
      </c>
      <c r="D32" s="2"/>
      <c r="E32" s="2" t="s">
        <v>123</v>
      </c>
      <c r="F32" s="3">
        <f>F33</f>
        <v>22.08</v>
      </c>
      <c r="G32" s="3">
        <f>G33</f>
        <v>22.08</v>
      </c>
    </row>
    <row r="33" spans="1:7" s="5" customFormat="1" ht="15.75" customHeight="1">
      <c r="A33" s="4" t="s">
        <v>48</v>
      </c>
      <c r="B33" s="9" t="s">
        <v>115</v>
      </c>
      <c r="C33" s="2" t="s">
        <v>196</v>
      </c>
      <c r="D33" s="2" t="s">
        <v>14</v>
      </c>
      <c r="E33" s="2" t="s">
        <v>123</v>
      </c>
      <c r="F33" s="3">
        <f>F34</f>
        <v>22.08</v>
      </c>
      <c r="G33" s="3">
        <f>G34</f>
        <v>22.08</v>
      </c>
    </row>
    <row r="34" spans="1:7" s="5" customFormat="1" ht="27.75" customHeight="1">
      <c r="A34" s="4" t="s">
        <v>49</v>
      </c>
      <c r="B34" s="9" t="s">
        <v>116</v>
      </c>
      <c r="C34" s="2" t="s">
        <v>196</v>
      </c>
      <c r="D34" s="2" t="s">
        <v>12</v>
      </c>
      <c r="E34" s="2" t="s">
        <v>123</v>
      </c>
      <c r="F34" s="3">
        <v>22.08</v>
      </c>
      <c r="G34" s="3">
        <v>22.08</v>
      </c>
    </row>
    <row r="35" spans="1:7" s="5" customFormat="1" ht="52.5" customHeight="1">
      <c r="A35" s="4" t="s">
        <v>50</v>
      </c>
      <c r="B35" s="28" t="s">
        <v>141</v>
      </c>
      <c r="C35" s="2" t="s">
        <v>197</v>
      </c>
      <c r="D35" s="2"/>
      <c r="E35" s="2" t="s">
        <v>123</v>
      </c>
      <c r="F35" s="3">
        <f>F36</f>
        <v>2.63</v>
      </c>
      <c r="G35" s="3">
        <f>G36</f>
        <v>2.63</v>
      </c>
    </row>
    <row r="36" spans="1:7" s="5" customFormat="1" ht="18.75" customHeight="1">
      <c r="A36" s="4" t="s">
        <v>51</v>
      </c>
      <c r="B36" s="9" t="s">
        <v>115</v>
      </c>
      <c r="C36" s="2" t="s">
        <v>197</v>
      </c>
      <c r="D36" s="2" t="s">
        <v>14</v>
      </c>
      <c r="E36" s="2" t="s">
        <v>123</v>
      </c>
      <c r="F36" s="3">
        <f>F37</f>
        <v>2.63</v>
      </c>
      <c r="G36" s="3">
        <f>G37</f>
        <v>2.63</v>
      </c>
    </row>
    <row r="37" spans="1:7" s="5" customFormat="1" ht="30.75" customHeight="1">
      <c r="A37" s="4" t="s">
        <v>52</v>
      </c>
      <c r="B37" s="9" t="s">
        <v>116</v>
      </c>
      <c r="C37" s="2" t="s">
        <v>197</v>
      </c>
      <c r="D37" s="2" t="s">
        <v>12</v>
      </c>
      <c r="E37" s="2" t="s">
        <v>123</v>
      </c>
      <c r="F37" s="3">
        <v>2.63</v>
      </c>
      <c r="G37" s="3">
        <v>2.63</v>
      </c>
    </row>
    <row r="38" spans="1:7" s="5" customFormat="1" ht="64.5" customHeight="1">
      <c r="A38" s="4" t="s">
        <v>53</v>
      </c>
      <c r="B38" s="28" t="s">
        <v>142</v>
      </c>
      <c r="C38" s="2" t="s">
        <v>198</v>
      </c>
      <c r="D38" s="2"/>
      <c r="E38" s="2" t="s">
        <v>123</v>
      </c>
      <c r="F38" s="3">
        <f>F39</f>
        <v>10.5</v>
      </c>
      <c r="G38" s="3">
        <f>G39</f>
        <v>10.5</v>
      </c>
    </row>
    <row r="39" spans="1:7" s="5" customFormat="1" ht="18" customHeight="1">
      <c r="A39" s="4" t="s">
        <v>54</v>
      </c>
      <c r="B39" s="9" t="s">
        <v>115</v>
      </c>
      <c r="C39" s="2" t="s">
        <v>198</v>
      </c>
      <c r="D39" s="2" t="s">
        <v>14</v>
      </c>
      <c r="E39" s="2" t="s">
        <v>123</v>
      </c>
      <c r="F39" s="3">
        <f>F40</f>
        <v>10.5</v>
      </c>
      <c r="G39" s="3">
        <f>G40</f>
        <v>10.5</v>
      </c>
    </row>
    <row r="40" spans="1:7" s="5" customFormat="1" ht="25.5" customHeight="1">
      <c r="A40" s="4" t="s">
        <v>55</v>
      </c>
      <c r="B40" s="9" t="s">
        <v>116</v>
      </c>
      <c r="C40" s="2" t="s">
        <v>198</v>
      </c>
      <c r="D40" s="2" t="s">
        <v>12</v>
      </c>
      <c r="E40" s="2" t="s">
        <v>123</v>
      </c>
      <c r="F40" s="3">
        <v>10.5</v>
      </c>
      <c r="G40" s="3">
        <v>10.5</v>
      </c>
    </row>
    <row r="41" spans="1:7" s="5" customFormat="1" ht="15.75" customHeight="1">
      <c r="A41" s="4" t="s">
        <v>56</v>
      </c>
      <c r="B41" s="9" t="s">
        <v>23</v>
      </c>
      <c r="C41" s="2" t="s">
        <v>199</v>
      </c>
      <c r="D41" s="2"/>
      <c r="E41" s="2" t="s">
        <v>123</v>
      </c>
      <c r="F41" s="3">
        <f>F42+F44</f>
        <v>1758.1799999999998</v>
      </c>
      <c r="G41" s="3">
        <f>G42+G44</f>
        <v>1760.48</v>
      </c>
    </row>
    <row r="42" spans="1:7" s="5" customFormat="1" ht="39" customHeight="1">
      <c r="A42" s="4" t="s">
        <v>57</v>
      </c>
      <c r="B42" s="23" t="s">
        <v>108</v>
      </c>
      <c r="C42" s="2" t="s">
        <v>199</v>
      </c>
      <c r="D42" s="2" t="s">
        <v>9</v>
      </c>
      <c r="E42" s="2" t="s">
        <v>123</v>
      </c>
      <c r="F42" s="3">
        <f>F43</f>
        <v>959.37</v>
      </c>
      <c r="G42" s="3">
        <f>G43</f>
        <v>959.37</v>
      </c>
    </row>
    <row r="43" spans="1:7" s="5" customFormat="1" ht="28.5" customHeight="1">
      <c r="A43" s="4" t="s">
        <v>58</v>
      </c>
      <c r="B43" s="9" t="s">
        <v>138</v>
      </c>
      <c r="C43" s="2" t="s">
        <v>199</v>
      </c>
      <c r="D43" s="2" t="s">
        <v>110</v>
      </c>
      <c r="E43" s="2" t="s">
        <v>123</v>
      </c>
      <c r="F43" s="3">
        <f>F72</f>
        <v>959.37</v>
      </c>
      <c r="G43" s="3">
        <f>G72</f>
        <v>959.37</v>
      </c>
    </row>
    <row r="44" spans="1:7" s="5" customFormat="1" ht="17.25" customHeight="1">
      <c r="A44" s="4" t="s">
        <v>59</v>
      </c>
      <c r="B44" s="9" t="s">
        <v>115</v>
      </c>
      <c r="C44" s="2" t="s">
        <v>199</v>
      </c>
      <c r="D44" s="2" t="s">
        <v>14</v>
      </c>
      <c r="E44" s="2" t="s">
        <v>123</v>
      </c>
      <c r="F44" s="3">
        <f>F45</f>
        <v>798.81</v>
      </c>
      <c r="G44" s="3">
        <f>G45</f>
        <v>801.11</v>
      </c>
    </row>
    <row r="45" spans="1:7" s="5" customFormat="1" ht="27" customHeight="1">
      <c r="A45" s="4" t="s">
        <v>135</v>
      </c>
      <c r="B45" s="9" t="s">
        <v>116</v>
      </c>
      <c r="C45" s="2" t="s">
        <v>199</v>
      </c>
      <c r="D45" s="2" t="s">
        <v>12</v>
      </c>
      <c r="E45" s="2" t="s">
        <v>123</v>
      </c>
      <c r="F45" s="3">
        <f>F48+F51+F54+F57+F60+F63+F66+F69+F74</f>
        <v>798.81</v>
      </c>
      <c r="G45" s="3">
        <f>G48+G51+G54+G57+G60+G63+G66+G69+G74</f>
        <v>801.11</v>
      </c>
    </row>
    <row r="46" spans="1:7" s="5" customFormat="1" ht="66" customHeight="1">
      <c r="A46" s="4" t="s">
        <v>136</v>
      </c>
      <c r="B46" s="30" t="s">
        <v>139</v>
      </c>
      <c r="C46" s="2" t="s">
        <v>200</v>
      </c>
      <c r="D46" s="2"/>
      <c r="E46" s="2" t="s">
        <v>123</v>
      </c>
      <c r="F46" s="3">
        <f>F47</f>
        <v>31.5</v>
      </c>
      <c r="G46" s="3">
        <f>G47</f>
        <v>31.5</v>
      </c>
    </row>
    <row r="47" spans="1:7" s="5" customFormat="1" ht="12.75" customHeight="1">
      <c r="A47" s="4" t="s">
        <v>60</v>
      </c>
      <c r="B47" s="9" t="s">
        <v>115</v>
      </c>
      <c r="C47" s="2" t="s">
        <v>200</v>
      </c>
      <c r="D47" s="2" t="s">
        <v>14</v>
      </c>
      <c r="E47" s="2" t="s">
        <v>123</v>
      </c>
      <c r="F47" s="3">
        <f>F48</f>
        <v>31.5</v>
      </c>
      <c r="G47" s="3">
        <f>G48</f>
        <v>31.5</v>
      </c>
    </row>
    <row r="48" spans="1:7" s="5" customFormat="1" ht="26.25" customHeight="1">
      <c r="A48" s="4" t="s">
        <v>61</v>
      </c>
      <c r="B48" s="9" t="s">
        <v>116</v>
      </c>
      <c r="C48" s="2" t="s">
        <v>200</v>
      </c>
      <c r="D48" s="2" t="s">
        <v>12</v>
      </c>
      <c r="E48" s="2" t="s">
        <v>123</v>
      </c>
      <c r="F48" s="3">
        <v>31.5</v>
      </c>
      <c r="G48" s="3">
        <v>31.5</v>
      </c>
    </row>
    <row r="49" spans="1:7" s="5" customFormat="1" ht="50.25" customHeight="1">
      <c r="A49" s="4" t="s">
        <v>62</v>
      </c>
      <c r="B49" s="30" t="s">
        <v>146</v>
      </c>
      <c r="C49" s="2" t="s">
        <v>201</v>
      </c>
      <c r="D49" s="2"/>
      <c r="E49" s="2" t="s">
        <v>123</v>
      </c>
      <c r="F49" s="3">
        <f>F50</f>
        <v>15.75</v>
      </c>
      <c r="G49" s="3">
        <f>G50</f>
        <v>15.75</v>
      </c>
    </row>
    <row r="50" spans="1:7" s="5" customFormat="1" ht="18" customHeight="1">
      <c r="A50" s="4" t="s">
        <v>63</v>
      </c>
      <c r="B50" s="9" t="s">
        <v>115</v>
      </c>
      <c r="C50" s="2" t="s">
        <v>201</v>
      </c>
      <c r="D50" s="2" t="s">
        <v>14</v>
      </c>
      <c r="E50" s="2" t="s">
        <v>123</v>
      </c>
      <c r="F50" s="3">
        <f>F51</f>
        <v>15.75</v>
      </c>
      <c r="G50" s="3">
        <f>G51</f>
        <v>15.75</v>
      </c>
    </row>
    <row r="51" spans="1:7" s="5" customFormat="1" ht="27" customHeight="1">
      <c r="A51" s="4" t="s">
        <v>64</v>
      </c>
      <c r="B51" s="9" t="s">
        <v>116</v>
      </c>
      <c r="C51" s="2" t="s">
        <v>201</v>
      </c>
      <c r="D51" s="2" t="s">
        <v>12</v>
      </c>
      <c r="E51" s="2" t="s">
        <v>123</v>
      </c>
      <c r="F51" s="3">
        <v>15.75</v>
      </c>
      <c r="G51" s="3">
        <v>15.75</v>
      </c>
    </row>
    <row r="52" spans="1:7" s="5" customFormat="1" ht="77.25" customHeight="1">
      <c r="A52" s="4" t="s">
        <v>65</v>
      </c>
      <c r="B52" s="29" t="s">
        <v>147</v>
      </c>
      <c r="C52" s="2" t="s">
        <v>202</v>
      </c>
      <c r="D52" s="2"/>
      <c r="E52" s="2" t="s">
        <v>123</v>
      </c>
      <c r="F52" s="3">
        <f>F53</f>
        <v>6.7</v>
      </c>
      <c r="G52" s="3">
        <f>G53</f>
        <v>6.7</v>
      </c>
    </row>
    <row r="53" spans="1:7" s="5" customFormat="1" ht="16.5" customHeight="1">
      <c r="A53" s="4" t="s">
        <v>66</v>
      </c>
      <c r="B53" s="9" t="s">
        <v>115</v>
      </c>
      <c r="C53" s="2" t="s">
        <v>202</v>
      </c>
      <c r="D53" s="2" t="s">
        <v>14</v>
      </c>
      <c r="E53" s="2" t="s">
        <v>123</v>
      </c>
      <c r="F53" s="3">
        <f>F54</f>
        <v>6.7</v>
      </c>
      <c r="G53" s="3">
        <f>G54</f>
        <v>6.7</v>
      </c>
    </row>
    <row r="54" spans="1:7" s="5" customFormat="1" ht="26.25" customHeight="1">
      <c r="A54" s="4" t="s">
        <v>67</v>
      </c>
      <c r="B54" s="9" t="s">
        <v>116</v>
      </c>
      <c r="C54" s="2" t="s">
        <v>202</v>
      </c>
      <c r="D54" s="2" t="s">
        <v>12</v>
      </c>
      <c r="E54" s="2" t="s">
        <v>123</v>
      </c>
      <c r="F54" s="3">
        <v>6.7</v>
      </c>
      <c r="G54" s="3">
        <v>6.7</v>
      </c>
    </row>
    <row r="55" spans="1:7" s="5" customFormat="1" ht="54" customHeight="1">
      <c r="A55" s="4" t="s">
        <v>68</v>
      </c>
      <c r="B55" s="30" t="s">
        <v>148</v>
      </c>
      <c r="C55" s="2" t="s">
        <v>203</v>
      </c>
      <c r="D55" s="2"/>
      <c r="E55" s="2" t="s">
        <v>123</v>
      </c>
      <c r="F55" s="3">
        <f>F56</f>
        <v>2</v>
      </c>
      <c r="G55" s="3">
        <f>G56</f>
        <v>2</v>
      </c>
    </row>
    <row r="56" spans="1:7" s="5" customFormat="1" ht="12.75" customHeight="1">
      <c r="A56" s="4" t="s">
        <v>69</v>
      </c>
      <c r="B56" s="9" t="s">
        <v>115</v>
      </c>
      <c r="C56" s="2" t="s">
        <v>203</v>
      </c>
      <c r="D56" s="2" t="s">
        <v>14</v>
      </c>
      <c r="E56" s="2" t="s">
        <v>123</v>
      </c>
      <c r="F56" s="3">
        <f>F57</f>
        <v>2</v>
      </c>
      <c r="G56" s="3">
        <f>G57</f>
        <v>2</v>
      </c>
    </row>
    <row r="57" spans="1:7" s="5" customFormat="1" ht="26.25" customHeight="1">
      <c r="A57" s="4" t="s">
        <v>70</v>
      </c>
      <c r="B57" s="9" t="s">
        <v>116</v>
      </c>
      <c r="C57" s="2" t="s">
        <v>203</v>
      </c>
      <c r="D57" s="2" t="s">
        <v>12</v>
      </c>
      <c r="E57" s="2" t="s">
        <v>123</v>
      </c>
      <c r="F57" s="3">
        <v>2</v>
      </c>
      <c r="G57" s="3">
        <v>2</v>
      </c>
    </row>
    <row r="58" spans="1:7" s="5" customFormat="1" ht="62.25" customHeight="1">
      <c r="A58" s="4" t="s">
        <v>71</v>
      </c>
      <c r="B58" s="29" t="s">
        <v>149</v>
      </c>
      <c r="C58" s="2" t="s">
        <v>204</v>
      </c>
      <c r="D58" s="2"/>
      <c r="E58" s="2" t="s">
        <v>123</v>
      </c>
      <c r="F58" s="3">
        <f>F59</f>
        <v>20</v>
      </c>
      <c r="G58" s="3">
        <f>G59</f>
        <v>20</v>
      </c>
    </row>
    <row r="59" spans="1:7" s="5" customFormat="1" ht="15.75" customHeight="1">
      <c r="A59" s="4" t="s">
        <v>72</v>
      </c>
      <c r="B59" s="9" t="s">
        <v>115</v>
      </c>
      <c r="C59" s="2" t="s">
        <v>204</v>
      </c>
      <c r="D59" s="2" t="s">
        <v>14</v>
      </c>
      <c r="E59" s="2" t="s">
        <v>123</v>
      </c>
      <c r="F59" s="3">
        <f>F60</f>
        <v>20</v>
      </c>
      <c r="G59" s="3">
        <f>G60</f>
        <v>20</v>
      </c>
    </row>
    <row r="60" spans="1:7" s="5" customFormat="1" ht="26.25" customHeight="1">
      <c r="A60" s="4" t="s">
        <v>73</v>
      </c>
      <c r="B60" s="9" t="s">
        <v>116</v>
      </c>
      <c r="C60" s="2" t="s">
        <v>204</v>
      </c>
      <c r="D60" s="2" t="s">
        <v>12</v>
      </c>
      <c r="E60" s="2" t="s">
        <v>123</v>
      </c>
      <c r="F60" s="3">
        <v>20</v>
      </c>
      <c r="G60" s="3">
        <v>20</v>
      </c>
    </row>
    <row r="61" spans="1:7" s="5" customFormat="1" ht="50.25" customHeight="1">
      <c r="A61" s="4" t="s">
        <v>74</v>
      </c>
      <c r="B61" s="30" t="s">
        <v>150</v>
      </c>
      <c r="C61" s="2" t="s">
        <v>205</v>
      </c>
      <c r="D61" s="2"/>
      <c r="E61" s="2" t="s">
        <v>123</v>
      </c>
      <c r="F61" s="3">
        <f>F62</f>
        <v>410.38</v>
      </c>
      <c r="G61" s="3">
        <f>G62</f>
        <v>412.68</v>
      </c>
    </row>
    <row r="62" spans="1:7" s="5" customFormat="1" ht="16.5" customHeight="1">
      <c r="A62" s="4" t="s">
        <v>75</v>
      </c>
      <c r="B62" s="9" t="s">
        <v>115</v>
      </c>
      <c r="C62" s="2" t="s">
        <v>205</v>
      </c>
      <c r="D62" s="2" t="s">
        <v>14</v>
      </c>
      <c r="E62" s="2" t="s">
        <v>123</v>
      </c>
      <c r="F62" s="3">
        <f>F63</f>
        <v>410.38</v>
      </c>
      <c r="G62" s="3">
        <f>G63</f>
        <v>412.68</v>
      </c>
    </row>
    <row r="63" spans="1:7" s="5" customFormat="1" ht="26.25" customHeight="1">
      <c r="A63" s="4" t="s">
        <v>76</v>
      </c>
      <c r="B63" s="9" t="s">
        <v>116</v>
      </c>
      <c r="C63" s="2" t="s">
        <v>205</v>
      </c>
      <c r="D63" s="2" t="s">
        <v>12</v>
      </c>
      <c r="E63" s="2" t="s">
        <v>123</v>
      </c>
      <c r="F63" s="3">
        <v>410.38</v>
      </c>
      <c r="G63" s="3">
        <v>412.68</v>
      </c>
    </row>
    <row r="64" spans="1:7" s="5" customFormat="1" ht="54" customHeight="1">
      <c r="A64" s="4" t="s">
        <v>77</v>
      </c>
      <c r="B64" s="30" t="s">
        <v>151</v>
      </c>
      <c r="C64" s="2" t="s">
        <v>206</v>
      </c>
      <c r="D64" s="2"/>
      <c r="E64" s="2" t="s">
        <v>123</v>
      </c>
      <c r="F64" s="3">
        <f>F65</f>
        <v>26</v>
      </c>
      <c r="G64" s="3">
        <f>G65</f>
        <v>26</v>
      </c>
    </row>
    <row r="65" spans="1:7" s="5" customFormat="1" ht="17.25" customHeight="1">
      <c r="A65" s="4" t="s">
        <v>78</v>
      </c>
      <c r="B65" s="9" t="s">
        <v>115</v>
      </c>
      <c r="C65" s="2" t="s">
        <v>206</v>
      </c>
      <c r="D65" s="2" t="s">
        <v>14</v>
      </c>
      <c r="E65" s="2" t="s">
        <v>123</v>
      </c>
      <c r="F65" s="3">
        <f>F66</f>
        <v>26</v>
      </c>
      <c r="G65" s="3">
        <f>G66</f>
        <v>26</v>
      </c>
    </row>
    <row r="66" spans="1:7" s="5" customFormat="1" ht="27" customHeight="1">
      <c r="A66" s="4" t="s">
        <v>79</v>
      </c>
      <c r="B66" s="9" t="s">
        <v>116</v>
      </c>
      <c r="C66" s="2" t="s">
        <v>206</v>
      </c>
      <c r="D66" s="2" t="s">
        <v>12</v>
      </c>
      <c r="E66" s="2" t="s">
        <v>123</v>
      </c>
      <c r="F66" s="3">
        <v>26</v>
      </c>
      <c r="G66" s="3">
        <v>26</v>
      </c>
    </row>
    <row r="67" spans="1:7" s="5" customFormat="1" ht="53.25" customHeight="1">
      <c r="A67" s="4" t="s">
        <v>80</v>
      </c>
      <c r="B67" s="30" t="s">
        <v>163</v>
      </c>
      <c r="C67" s="2" t="s">
        <v>207</v>
      </c>
      <c r="D67" s="2"/>
      <c r="E67" s="2" t="s">
        <v>123</v>
      </c>
      <c r="F67" s="3">
        <f>F68</f>
        <v>45</v>
      </c>
      <c r="G67" s="3">
        <f>G68</f>
        <v>45</v>
      </c>
    </row>
    <row r="68" spans="1:7" s="5" customFormat="1" ht="15" customHeight="1">
      <c r="A68" s="4" t="s">
        <v>81</v>
      </c>
      <c r="B68" s="9" t="s">
        <v>115</v>
      </c>
      <c r="C68" s="2" t="s">
        <v>207</v>
      </c>
      <c r="D68" s="2" t="s">
        <v>14</v>
      </c>
      <c r="E68" s="2" t="s">
        <v>123</v>
      </c>
      <c r="F68" s="3">
        <f>F69</f>
        <v>45</v>
      </c>
      <c r="G68" s="3">
        <f>G69</f>
        <v>45</v>
      </c>
    </row>
    <row r="69" spans="1:7" s="5" customFormat="1" ht="27" customHeight="1">
      <c r="A69" s="4" t="s">
        <v>82</v>
      </c>
      <c r="B69" s="9" t="s">
        <v>116</v>
      </c>
      <c r="C69" s="2" t="s">
        <v>207</v>
      </c>
      <c r="D69" s="2" t="s">
        <v>12</v>
      </c>
      <c r="E69" s="2" t="s">
        <v>123</v>
      </c>
      <c r="F69" s="3">
        <v>45</v>
      </c>
      <c r="G69" s="3">
        <v>45</v>
      </c>
    </row>
    <row r="70" spans="1:7" s="5" customFormat="1" ht="49.5" customHeight="1">
      <c r="A70" s="4" t="s">
        <v>83</v>
      </c>
      <c r="B70" s="30" t="s">
        <v>152</v>
      </c>
      <c r="C70" s="2" t="s">
        <v>208</v>
      </c>
      <c r="D70" s="2"/>
      <c r="E70" s="2" t="s">
        <v>123</v>
      </c>
      <c r="F70" s="3">
        <f>F71+F73</f>
        <v>1200.85</v>
      </c>
      <c r="G70" s="3">
        <f>G71+G73</f>
        <v>1200.85</v>
      </c>
    </row>
    <row r="71" spans="1:7" s="5" customFormat="1" ht="27" customHeight="1">
      <c r="A71" s="4" t="s">
        <v>84</v>
      </c>
      <c r="B71" s="23" t="s">
        <v>108</v>
      </c>
      <c r="C71" s="2" t="s">
        <v>208</v>
      </c>
      <c r="D71" s="2" t="s">
        <v>9</v>
      </c>
      <c r="E71" s="2" t="s">
        <v>123</v>
      </c>
      <c r="F71" s="3">
        <f>F72</f>
        <v>959.37</v>
      </c>
      <c r="G71" s="3">
        <f>G72</f>
        <v>959.37</v>
      </c>
    </row>
    <row r="72" spans="1:7" s="5" customFormat="1" ht="29.25" customHeight="1">
      <c r="A72" s="4" t="s">
        <v>85</v>
      </c>
      <c r="B72" s="9" t="s">
        <v>138</v>
      </c>
      <c r="C72" s="2" t="s">
        <v>208</v>
      </c>
      <c r="D72" s="2" t="s">
        <v>110</v>
      </c>
      <c r="E72" s="2" t="s">
        <v>123</v>
      </c>
      <c r="F72" s="3">
        <v>959.37</v>
      </c>
      <c r="G72" s="3">
        <v>959.37</v>
      </c>
    </row>
    <row r="73" spans="1:7" s="5" customFormat="1" ht="15.75" customHeight="1">
      <c r="A73" s="4" t="s">
        <v>86</v>
      </c>
      <c r="B73" s="9" t="s">
        <v>115</v>
      </c>
      <c r="C73" s="2" t="s">
        <v>208</v>
      </c>
      <c r="D73" s="2" t="s">
        <v>14</v>
      </c>
      <c r="E73" s="2" t="s">
        <v>123</v>
      </c>
      <c r="F73" s="3">
        <f>F74</f>
        <v>241.48</v>
      </c>
      <c r="G73" s="3">
        <f>G74</f>
        <v>241.48</v>
      </c>
    </row>
    <row r="74" spans="1:7" s="5" customFormat="1" ht="27" customHeight="1">
      <c r="A74" s="4" t="s">
        <v>87</v>
      </c>
      <c r="B74" s="9" t="s">
        <v>116</v>
      </c>
      <c r="C74" s="2" t="s">
        <v>208</v>
      </c>
      <c r="D74" s="2" t="s">
        <v>12</v>
      </c>
      <c r="E74" s="2" t="s">
        <v>123</v>
      </c>
      <c r="F74" s="3">
        <v>241.48</v>
      </c>
      <c r="G74" s="3">
        <v>241.48</v>
      </c>
    </row>
    <row r="75" spans="1:7" s="5" customFormat="1" ht="17.25" customHeight="1">
      <c r="A75" s="4" t="s">
        <v>88</v>
      </c>
      <c r="B75" s="12" t="s">
        <v>2</v>
      </c>
      <c r="C75" s="2"/>
      <c r="D75" s="2"/>
      <c r="E75" s="2" t="s">
        <v>122</v>
      </c>
      <c r="F75" s="3">
        <f>F76+F81+F94+F89+F103</f>
        <v>2651.7400000000002</v>
      </c>
      <c r="G75" s="3">
        <f>G76+G81+G94+G89+G103</f>
        <v>2512.55</v>
      </c>
    </row>
    <row r="76" spans="1:7" s="5" customFormat="1" ht="12.75" customHeight="1">
      <c r="A76" s="4" t="s">
        <v>89</v>
      </c>
      <c r="B76" s="9" t="s">
        <v>3</v>
      </c>
      <c r="C76" s="2" t="s">
        <v>209</v>
      </c>
      <c r="D76" s="2"/>
      <c r="E76" s="2" t="s">
        <v>6</v>
      </c>
      <c r="F76" s="3">
        <f aca="true" t="shared" si="1" ref="F76:G79">F77</f>
        <v>940.14</v>
      </c>
      <c r="G76" s="3">
        <f t="shared" si="1"/>
        <v>940.14</v>
      </c>
    </row>
    <row r="77" spans="1:7" s="5" customFormat="1" ht="12.75" customHeight="1">
      <c r="A77" s="4" t="s">
        <v>90</v>
      </c>
      <c r="B77" s="9" t="s">
        <v>114</v>
      </c>
      <c r="C77" s="2" t="s">
        <v>210</v>
      </c>
      <c r="D77" s="2"/>
      <c r="E77" s="2" t="s">
        <v>6</v>
      </c>
      <c r="F77" s="3">
        <f t="shared" si="1"/>
        <v>940.14</v>
      </c>
      <c r="G77" s="3">
        <f t="shared" si="1"/>
        <v>940.14</v>
      </c>
    </row>
    <row r="78" spans="1:7" s="5" customFormat="1" ht="12.75" customHeight="1">
      <c r="A78" s="4" t="s">
        <v>91</v>
      </c>
      <c r="B78" s="9" t="s">
        <v>107</v>
      </c>
      <c r="C78" s="2" t="s">
        <v>211</v>
      </c>
      <c r="D78" s="2"/>
      <c r="E78" s="2" t="s">
        <v>6</v>
      </c>
      <c r="F78" s="3">
        <f t="shared" si="1"/>
        <v>940.14</v>
      </c>
      <c r="G78" s="3">
        <f t="shared" si="1"/>
        <v>940.14</v>
      </c>
    </row>
    <row r="79" spans="1:7" s="5" customFormat="1" ht="12.75" customHeight="1">
      <c r="A79" s="4" t="s">
        <v>92</v>
      </c>
      <c r="B79" s="23" t="s">
        <v>108</v>
      </c>
      <c r="C79" s="2" t="s">
        <v>211</v>
      </c>
      <c r="D79" s="2" t="s">
        <v>9</v>
      </c>
      <c r="E79" s="2" t="s">
        <v>6</v>
      </c>
      <c r="F79" s="3">
        <f t="shared" si="1"/>
        <v>940.14</v>
      </c>
      <c r="G79" s="3">
        <f t="shared" si="1"/>
        <v>940.14</v>
      </c>
    </row>
    <row r="80" spans="1:7" s="5" customFormat="1" ht="14.25" customHeight="1">
      <c r="A80" s="4" t="s">
        <v>224</v>
      </c>
      <c r="B80" s="9" t="s">
        <v>111</v>
      </c>
      <c r="C80" s="2" t="s">
        <v>211</v>
      </c>
      <c r="D80" s="2" t="s">
        <v>110</v>
      </c>
      <c r="E80" s="2" t="s">
        <v>6</v>
      </c>
      <c r="F80" s="3">
        <v>940.14</v>
      </c>
      <c r="G80" s="3">
        <v>940.14</v>
      </c>
    </row>
    <row r="81" spans="1:7" s="5" customFormat="1" ht="42.75" customHeight="1">
      <c r="A81" s="4" t="s">
        <v>241</v>
      </c>
      <c r="B81" s="9" t="s">
        <v>4</v>
      </c>
      <c r="C81" s="2"/>
      <c r="D81" s="2"/>
      <c r="E81" s="2" t="s">
        <v>7</v>
      </c>
      <c r="F81" s="3">
        <f aca="true" t="shared" si="2" ref="F81:G83">F82</f>
        <v>1698.3</v>
      </c>
      <c r="G81" s="3">
        <f t="shared" si="2"/>
        <v>1559.11</v>
      </c>
    </row>
    <row r="82" spans="1:7" s="5" customFormat="1" ht="17.25" customHeight="1">
      <c r="A82" s="4" t="s">
        <v>242</v>
      </c>
      <c r="B82" s="9" t="s">
        <v>114</v>
      </c>
      <c r="C82" s="2" t="s">
        <v>209</v>
      </c>
      <c r="D82" s="2"/>
      <c r="E82" s="2" t="s">
        <v>7</v>
      </c>
      <c r="F82" s="3">
        <f t="shared" si="2"/>
        <v>1698.3</v>
      </c>
      <c r="G82" s="3">
        <f t="shared" si="2"/>
        <v>1559.11</v>
      </c>
    </row>
    <row r="83" spans="1:7" s="5" customFormat="1" ht="16.5" customHeight="1">
      <c r="A83" s="4" t="s">
        <v>243</v>
      </c>
      <c r="B83" s="9" t="s">
        <v>25</v>
      </c>
      <c r="C83" s="2" t="s">
        <v>210</v>
      </c>
      <c r="D83" s="2"/>
      <c r="E83" s="2" t="s">
        <v>7</v>
      </c>
      <c r="F83" s="3">
        <f t="shared" si="2"/>
        <v>1698.3</v>
      </c>
      <c r="G83" s="3">
        <f t="shared" si="2"/>
        <v>1559.11</v>
      </c>
    </row>
    <row r="84" spans="1:7" s="5" customFormat="1" ht="38.25" customHeight="1">
      <c r="A84" s="4" t="s">
        <v>244</v>
      </c>
      <c r="B84" s="9" t="s">
        <v>132</v>
      </c>
      <c r="C84" s="2" t="s">
        <v>217</v>
      </c>
      <c r="D84" s="2"/>
      <c r="E84" s="2" t="s">
        <v>7</v>
      </c>
      <c r="F84" s="3">
        <f>F85+F87</f>
        <v>1698.3</v>
      </c>
      <c r="G84" s="3">
        <f>G85+G87</f>
        <v>1559.11</v>
      </c>
    </row>
    <row r="85" spans="1:7" s="5" customFormat="1" ht="28.5" customHeight="1">
      <c r="A85" s="4" t="s">
        <v>245</v>
      </c>
      <c r="B85" s="23" t="s">
        <v>108</v>
      </c>
      <c r="C85" s="2" t="s">
        <v>217</v>
      </c>
      <c r="D85" s="2" t="s">
        <v>9</v>
      </c>
      <c r="E85" s="2" t="s">
        <v>7</v>
      </c>
      <c r="F85" s="3">
        <f>F86</f>
        <v>1369.84</v>
      </c>
      <c r="G85" s="3">
        <f>G86</f>
        <v>1369.84</v>
      </c>
    </row>
    <row r="86" spans="1:7" s="5" customFormat="1" ht="14.25" customHeight="1">
      <c r="A86" s="4" t="s">
        <v>93</v>
      </c>
      <c r="B86" s="9" t="s">
        <v>111</v>
      </c>
      <c r="C86" s="2" t="s">
        <v>217</v>
      </c>
      <c r="D86" s="2" t="s">
        <v>110</v>
      </c>
      <c r="E86" s="2" t="s">
        <v>7</v>
      </c>
      <c r="F86" s="3">
        <v>1369.84</v>
      </c>
      <c r="G86" s="3">
        <v>1369.84</v>
      </c>
    </row>
    <row r="87" spans="1:7" s="5" customFormat="1" ht="13.5" customHeight="1">
      <c r="A87" s="4" t="s">
        <v>94</v>
      </c>
      <c r="B87" s="9" t="s">
        <v>115</v>
      </c>
      <c r="C87" s="2" t="s">
        <v>217</v>
      </c>
      <c r="D87" s="2" t="s">
        <v>14</v>
      </c>
      <c r="E87" s="2" t="s">
        <v>7</v>
      </c>
      <c r="F87" s="3">
        <f>F88</f>
        <v>328.46</v>
      </c>
      <c r="G87" s="3">
        <f>G88</f>
        <v>189.27</v>
      </c>
    </row>
    <row r="88" spans="1:7" s="5" customFormat="1" ht="28.5" customHeight="1">
      <c r="A88" s="4" t="s">
        <v>259</v>
      </c>
      <c r="B88" s="9" t="s">
        <v>116</v>
      </c>
      <c r="C88" s="2" t="s">
        <v>217</v>
      </c>
      <c r="D88" s="2" t="s">
        <v>12</v>
      </c>
      <c r="E88" s="2" t="s">
        <v>7</v>
      </c>
      <c r="F88" s="3">
        <v>328.46</v>
      </c>
      <c r="G88" s="3">
        <v>189.27</v>
      </c>
    </row>
    <row r="89" spans="1:7" s="5" customFormat="1" ht="16.5" customHeight="1" hidden="1">
      <c r="A89" s="4"/>
      <c r="B89" s="31" t="s">
        <v>154</v>
      </c>
      <c r="C89" s="2"/>
      <c r="D89" s="2"/>
      <c r="E89" s="2" t="s">
        <v>160</v>
      </c>
      <c r="F89" s="3">
        <f aca="true" t="shared" si="3" ref="F89:G92">F90</f>
        <v>0</v>
      </c>
      <c r="G89" s="3">
        <f t="shared" si="3"/>
        <v>0</v>
      </c>
    </row>
    <row r="90" spans="1:7" s="5" customFormat="1" ht="15" customHeight="1" hidden="1">
      <c r="A90" s="4"/>
      <c r="B90" s="32" t="s">
        <v>114</v>
      </c>
      <c r="C90" s="2" t="s">
        <v>113</v>
      </c>
      <c r="D90" s="2"/>
      <c r="E90" s="2" t="s">
        <v>160</v>
      </c>
      <c r="F90" s="3">
        <f t="shared" si="3"/>
        <v>0</v>
      </c>
      <c r="G90" s="3">
        <f t="shared" si="3"/>
        <v>0</v>
      </c>
    </row>
    <row r="91" spans="1:7" s="5" customFormat="1" ht="13.5" customHeight="1" hidden="1">
      <c r="A91" s="4"/>
      <c r="B91" s="33" t="s">
        <v>155</v>
      </c>
      <c r="C91" s="2" t="s">
        <v>109</v>
      </c>
      <c r="D91" s="2"/>
      <c r="E91" s="2" t="s">
        <v>160</v>
      </c>
      <c r="F91" s="3">
        <f t="shared" si="3"/>
        <v>0</v>
      </c>
      <c r="G91" s="3">
        <f t="shared" si="3"/>
        <v>0</v>
      </c>
    </row>
    <row r="92" spans="1:7" s="5" customFormat="1" ht="15.75" customHeight="1" hidden="1">
      <c r="A92" s="4"/>
      <c r="B92" s="33" t="s">
        <v>156</v>
      </c>
      <c r="C92" s="2" t="s">
        <v>158</v>
      </c>
      <c r="D92" s="2" t="s">
        <v>24</v>
      </c>
      <c r="E92" s="2" t="s">
        <v>160</v>
      </c>
      <c r="F92" s="3">
        <f t="shared" si="3"/>
        <v>0</v>
      </c>
      <c r="G92" s="3">
        <f t="shared" si="3"/>
        <v>0</v>
      </c>
    </row>
    <row r="93" spans="1:7" s="5" customFormat="1" ht="17.25" customHeight="1" hidden="1">
      <c r="A93" s="4"/>
      <c r="B93" s="33" t="s">
        <v>157</v>
      </c>
      <c r="C93" s="2" t="s">
        <v>158</v>
      </c>
      <c r="D93" s="2" t="s">
        <v>159</v>
      </c>
      <c r="E93" s="2" t="s">
        <v>160</v>
      </c>
      <c r="F93" s="3"/>
      <c r="G93" s="3"/>
    </row>
    <row r="94" spans="1:7" s="5" customFormat="1" ht="12.75">
      <c r="A94" s="4" t="s">
        <v>95</v>
      </c>
      <c r="B94" s="9" t="s">
        <v>5</v>
      </c>
      <c r="C94" s="2"/>
      <c r="D94" s="2"/>
      <c r="E94" s="2" t="s">
        <v>16</v>
      </c>
      <c r="F94" s="3">
        <f>F95</f>
        <v>8.3</v>
      </c>
      <c r="G94" s="3">
        <f>G95</f>
        <v>8.3</v>
      </c>
    </row>
    <row r="95" spans="1:7" s="5" customFormat="1" ht="12.75">
      <c r="A95" s="4" t="s">
        <v>96</v>
      </c>
      <c r="B95" s="9" t="s">
        <v>114</v>
      </c>
      <c r="C95" s="2" t="s">
        <v>209</v>
      </c>
      <c r="D95" s="2"/>
      <c r="E95" s="2" t="s">
        <v>16</v>
      </c>
      <c r="F95" s="3">
        <f>F96</f>
        <v>8.3</v>
      </c>
      <c r="G95" s="3">
        <f>G96</f>
        <v>8.3</v>
      </c>
    </row>
    <row r="96" spans="1:7" s="5" customFormat="1" ht="17.25" customHeight="1">
      <c r="A96" s="4" t="s">
        <v>97</v>
      </c>
      <c r="B96" s="9" t="s">
        <v>128</v>
      </c>
      <c r="C96" s="2" t="s">
        <v>210</v>
      </c>
      <c r="D96" s="2"/>
      <c r="E96" s="2" t="s">
        <v>16</v>
      </c>
      <c r="F96" s="3">
        <f>F99+F102</f>
        <v>8.3</v>
      </c>
      <c r="G96" s="3">
        <f>G99+G102</f>
        <v>8.3</v>
      </c>
    </row>
    <row r="97" spans="1:7" s="5" customFormat="1" ht="25.5">
      <c r="A97" s="4" t="s">
        <v>98</v>
      </c>
      <c r="B97" s="9" t="s">
        <v>219</v>
      </c>
      <c r="C97" s="2" t="s">
        <v>216</v>
      </c>
      <c r="D97" s="2"/>
      <c r="E97" s="2" t="s">
        <v>16</v>
      </c>
      <c r="F97" s="3">
        <f>F98</f>
        <v>6</v>
      </c>
      <c r="G97" s="3">
        <f>G98</f>
        <v>6</v>
      </c>
    </row>
    <row r="98" spans="1:7" s="5" customFormat="1" ht="12.75">
      <c r="A98" s="4" t="s">
        <v>99</v>
      </c>
      <c r="B98" s="9" t="s">
        <v>115</v>
      </c>
      <c r="C98" s="2" t="s">
        <v>229</v>
      </c>
      <c r="D98" s="2" t="s">
        <v>14</v>
      </c>
      <c r="E98" s="2" t="s">
        <v>16</v>
      </c>
      <c r="F98" s="3">
        <f>F99</f>
        <v>6</v>
      </c>
      <c r="G98" s="3">
        <f>G99</f>
        <v>6</v>
      </c>
    </row>
    <row r="99" spans="1:7" s="5" customFormat="1" ht="25.5">
      <c r="A99" s="4" t="s">
        <v>100</v>
      </c>
      <c r="B99" s="9" t="s">
        <v>116</v>
      </c>
      <c r="C99" s="2" t="s">
        <v>229</v>
      </c>
      <c r="D99" s="2" t="s">
        <v>12</v>
      </c>
      <c r="E99" s="2" t="s">
        <v>16</v>
      </c>
      <c r="F99" s="3">
        <v>6</v>
      </c>
      <c r="G99" s="3">
        <v>6</v>
      </c>
    </row>
    <row r="100" spans="1:7" s="5" customFormat="1" ht="41.25" customHeight="1">
      <c r="A100" s="4" t="s">
        <v>101</v>
      </c>
      <c r="B100" s="9" t="s">
        <v>137</v>
      </c>
      <c r="C100" s="2" t="s">
        <v>215</v>
      </c>
      <c r="D100" s="2"/>
      <c r="E100" s="2" t="s">
        <v>16</v>
      </c>
      <c r="F100" s="3">
        <f>F101</f>
        <v>2.3</v>
      </c>
      <c r="G100" s="3">
        <f>G101</f>
        <v>2.3</v>
      </c>
    </row>
    <row r="101" spans="1:7" s="5" customFormat="1" ht="15.75" customHeight="1">
      <c r="A101" s="4" t="s">
        <v>102</v>
      </c>
      <c r="B101" s="9" t="s">
        <v>115</v>
      </c>
      <c r="C101" s="2" t="s">
        <v>215</v>
      </c>
      <c r="D101" s="2" t="s">
        <v>14</v>
      </c>
      <c r="E101" s="2" t="s">
        <v>16</v>
      </c>
      <c r="F101" s="3">
        <f>F102</f>
        <v>2.3</v>
      </c>
      <c r="G101" s="3">
        <f>G102</f>
        <v>2.3</v>
      </c>
    </row>
    <row r="102" spans="1:7" s="5" customFormat="1" ht="22.5" customHeight="1">
      <c r="A102" s="4" t="s">
        <v>164</v>
      </c>
      <c r="B102" s="9" t="s">
        <v>116</v>
      </c>
      <c r="C102" s="2" t="s">
        <v>215</v>
      </c>
      <c r="D102" s="2" t="s">
        <v>12</v>
      </c>
      <c r="E102" s="2" t="s">
        <v>16</v>
      </c>
      <c r="F102" s="3">
        <v>2.3</v>
      </c>
      <c r="G102" s="3">
        <v>2.3</v>
      </c>
    </row>
    <row r="103" spans="1:7" s="18" customFormat="1" ht="12.75">
      <c r="A103" s="4" t="s">
        <v>165</v>
      </c>
      <c r="B103" s="9" t="s">
        <v>129</v>
      </c>
      <c r="C103" s="2"/>
      <c r="D103" s="2"/>
      <c r="E103" s="2" t="s">
        <v>1</v>
      </c>
      <c r="F103" s="3">
        <f aca="true" t="shared" si="4" ref="F103:G107">F104</f>
        <v>5</v>
      </c>
      <c r="G103" s="3">
        <f t="shared" si="4"/>
        <v>5</v>
      </c>
    </row>
    <row r="104" spans="1:7" s="18" customFormat="1" ht="12.75">
      <c r="A104" s="4" t="s">
        <v>166</v>
      </c>
      <c r="B104" s="9" t="s">
        <v>114</v>
      </c>
      <c r="C104" s="2" t="s">
        <v>209</v>
      </c>
      <c r="D104" s="2"/>
      <c r="E104" s="2" t="s">
        <v>1</v>
      </c>
      <c r="F104" s="3">
        <f t="shared" si="4"/>
        <v>5</v>
      </c>
      <c r="G104" s="3">
        <f t="shared" si="4"/>
        <v>5</v>
      </c>
    </row>
    <row r="105" spans="1:7" s="18" customFormat="1" ht="14.25" customHeight="1">
      <c r="A105" s="4" t="s">
        <v>167</v>
      </c>
      <c r="B105" s="9" t="s">
        <v>128</v>
      </c>
      <c r="C105" s="2" t="s">
        <v>210</v>
      </c>
      <c r="D105" s="2"/>
      <c r="E105" s="2" t="s">
        <v>1</v>
      </c>
      <c r="F105" s="3">
        <f t="shared" si="4"/>
        <v>5</v>
      </c>
      <c r="G105" s="3">
        <f t="shared" si="4"/>
        <v>5</v>
      </c>
    </row>
    <row r="106" spans="1:7" s="18" customFormat="1" ht="40.5" customHeight="1">
      <c r="A106" s="4" t="s">
        <v>168</v>
      </c>
      <c r="B106" s="9" t="s">
        <v>230</v>
      </c>
      <c r="C106" s="2" t="s">
        <v>214</v>
      </c>
      <c r="D106" s="2"/>
      <c r="E106" s="2" t="s">
        <v>1</v>
      </c>
      <c r="F106" s="3">
        <f t="shared" si="4"/>
        <v>5</v>
      </c>
      <c r="G106" s="3">
        <f t="shared" si="4"/>
        <v>5</v>
      </c>
    </row>
    <row r="107" spans="1:7" s="18" customFormat="1" ht="12" customHeight="1">
      <c r="A107" s="4" t="s">
        <v>169</v>
      </c>
      <c r="B107" s="9" t="s">
        <v>130</v>
      </c>
      <c r="C107" s="2" t="s">
        <v>214</v>
      </c>
      <c r="D107" s="2" t="s">
        <v>14</v>
      </c>
      <c r="E107" s="2" t="s">
        <v>1</v>
      </c>
      <c r="F107" s="3">
        <f t="shared" si="4"/>
        <v>5</v>
      </c>
      <c r="G107" s="3">
        <f t="shared" si="4"/>
        <v>5</v>
      </c>
    </row>
    <row r="108" spans="1:7" s="18" customFormat="1" ht="14.25" customHeight="1">
      <c r="A108" s="4" t="s">
        <v>170</v>
      </c>
      <c r="B108" s="9" t="s">
        <v>131</v>
      </c>
      <c r="C108" s="2" t="s">
        <v>214</v>
      </c>
      <c r="D108" s="2" t="s">
        <v>12</v>
      </c>
      <c r="E108" s="2" t="s">
        <v>1</v>
      </c>
      <c r="F108" s="3">
        <v>5</v>
      </c>
      <c r="G108" s="3">
        <v>5</v>
      </c>
    </row>
    <row r="109" spans="1:7" s="5" customFormat="1" ht="14.25" customHeight="1">
      <c r="A109" s="4" t="s">
        <v>171</v>
      </c>
      <c r="B109" s="9" t="s">
        <v>125</v>
      </c>
      <c r="C109" s="2"/>
      <c r="D109" s="2"/>
      <c r="E109" s="13" t="s">
        <v>18</v>
      </c>
      <c r="F109" s="3">
        <f aca="true" t="shared" si="5" ref="F109:G111">F110</f>
        <v>92.66</v>
      </c>
      <c r="G109" s="3">
        <f t="shared" si="5"/>
        <v>0</v>
      </c>
    </row>
    <row r="110" spans="1:7" s="5" customFormat="1" ht="15" customHeight="1">
      <c r="A110" s="4" t="s">
        <v>172</v>
      </c>
      <c r="B110" s="9" t="s">
        <v>126</v>
      </c>
      <c r="C110" s="2"/>
      <c r="D110" s="2"/>
      <c r="E110" s="2" t="s">
        <v>17</v>
      </c>
      <c r="F110" s="3">
        <f t="shared" si="5"/>
        <v>92.66</v>
      </c>
      <c r="G110" s="3">
        <f t="shared" si="5"/>
        <v>0</v>
      </c>
    </row>
    <row r="111" spans="1:7" s="5" customFormat="1" ht="15.75" customHeight="1">
      <c r="A111" s="4" t="s">
        <v>173</v>
      </c>
      <c r="B111" s="9" t="s">
        <v>114</v>
      </c>
      <c r="C111" s="2" t="s">
        <v>209</v>
      </c>
      <c r="D111" s="2"/>
      <c r="E111" s="2" t="s">
        <v>17</v>
      </c>
      <c r="F111" s="3">
        <f t="shared" si="5"/>
        <v>92.66</v>
      </c>
      <c r="G111" s="3">
        <f t="shared" si="5"/>
        <v>0</v>
      </c>
    </row>
    <row r="112" spans="1:7" s="5" customFormat="1" ht="37.5" customHeight="1">
      <c r="A112" s="4" t="s">
        <v>174</v>
      </c>
      <c r="B112" s="9" t="s">
        <v>127</v>
      </c>
      <c r="C112" s="2" t="s">
        <v>210</v>
      </c>
      <c r="D112" s="2"/>
      <c r="E112" s="2" t="s">
        <v>17</v>
      </c>
      <c r="F112" s="3">
        <f>F113+F115</f>
        <v>92.66</v>
      </c>
      <c r="G112" s="3">
        <f>G113+G115</f>
        <v>0</v>
      </c>
    </row>
    <row r="113" spans="1:7" s="5" customFormat="1" ht="42.75" customHeight="1">
      <c r="A113" s="4" t="s">
        <v>175</v>
      </c>
      <c r="B113" s="36" t="s">
        <v>108</v>
      </c>
      <c r="C113" s="2" t="s">
        <v>213</v>
      </c>
      <c r="D113" s="2" t="s">
        <v>9</v>
      </c>
      <c r="E113" s="2" t="s">
        <v>17</v>
      </c>
      <c r="F113" s="3">
        <f>F114</f>
        <v>92.66</v>
      </c>
      <c r="G113" s="3">
        <f>G114</f>
        <v>0</v>
      </c>
    </row>
    <row r="114" spans="1:7" s="5" customFormat="1" ht="17.25" customHeight="1">
      <c r="A114" s="4" t="s">
        <v>176</v>
      </c>
      <c r="B114" s="37" t="s">
        <v>111</v>
      </c>
      <c r="C114" s="2" t="s">
        <v>213</v>
      </c>
      <c r="D114" s="2" t="s">
        <v>110</v>
      </c>
      <c r="E114" s="2" t="s">
        <v>17</v>
      </c>
      <c r="F114" s="3">
        <v>92.66</v>
      </c>
      <c r="G114" s="3">
        <v>0</v>
      </c>
    </row>
    <row r="115" spans="1:7" s="5" customFormat="1" ht="18" customHeight="1">
      <c r="A115" s="4" t="s">
        <v>9</v>
      </c>
      <c r="B115" s="9" t="s">
        <v>115</v>
      </c>
      <c r="C115" s="2" t="s">
        <v>213</v>
      </c>
      <c r="D115" s="2" t="s">
        <v>14</v>
      </c>
      <c r="E115" s="2" t="s">
        <v>17</v>
      </c>
      <c r="F115" s="3">
        <f>F116</f>
        <v>0</v>
      </c>
      <c r="G115" s="3">
        <f>G116</f>
        <v>0</v>
      </c>
    </row>
    <row r="116" spans="1:7" s="5" customFormat="1" ht="29.25" customHeight="1">
      <c r="A116" s="4" t="s">
        <v>177</v>
      </c>
      <c r="B116" s="9" t="s">
        <v>116</v>
      </c>
      <c r="C116" s="2" t="s">
        <v>213</v>
      </c>
      <c r="D116" s="2" t="s">
        <v>12</v>
      </c>
      <c r="E116" s="2" t="s">
        <v>17</v>
      </c>
      <c r="F116" s="3">
        <v>0</v>
      </c>
      <c r="G116" s="3">
        <v>0</v>
      </c>
    </row>
    <row r="117" spans="1:7" s="5" customFormat="1" ht="18.75" customHeight="1">
      <c r="A117" s="4" t="s">
        <v>178</v>
      </c>
      <c r="B117" s="38" t="s">
        <v>252</v>
      </c>
      <c r="C117" s="2"/>
      <c r="D117" s="2"/>
      <c r="E117" s="2" t="s">
        <v>255</v>
      </c>
      <c r="F117" s="3">
        <f aca="true" t="shared" si="6" ref="F117:G120">F118</f>
        <v>930</v>
      </c>
      <c r="G117" s="3">
        <f t="shared" si="6"/>
        <v>930</v>
      </c>
    </row>
    <row r="118" spans="1:7" s="5" customFormat="1" ht="17.25" customHeight="1">
      <c r="A118" s="4" t="s">
        <v>179</v>
      </c>
      <c r="B118" s="9" t="s">
        <v>253</v>
      </c>
      <c r="C118" s="2"/>
      <c r="D118" s="2"/>
      <c r="E118" s="2" t="s">
        <v>256</v>
      </c>
      <c r="F118" s="3">
        <f t="shared" si="6"/>
        <v>930</v>
      </c>
      <c r="G118" s="3">
        <f t="shared" si="6"/>
        <v>930</v>
      </c>
    </row>
    <row r="119" spans="1:7" s="5" customFormat="1" ht="18" customHeight="1">
      <c r="A119" s="4" t="s">
        <v>180</v>
      </c>
      <c r="B119" s="9" t="s">
        <v>114</v>
      </c>
      <c r="C119" s="2" t="s">
        <v>209</v>
      </c>
      <c r="D119" s="2"/>
      <c r="E119" s="2" t="s">
        <v>256</v>
      </c>
      <c r="F119" s="3">
        <f t="shared" si="6"/>
        <v>930</v>
      </c>
      <c r="G119" s="3">
        <f t="shared" si="6"/>
        <v>930</v>
      </c>
    </row>
    <row r="120" spans="1:7" s="5" customFormat="1" ht="16.5" customHeight="1">
      <c r="A120" s="4" t="s">
        <v>181</v>
      </c>
      <c r="B120" s="9" t="s">
        <v>128</v>
      </c>
      <c r="C120" s="2" t="s">
        <v>210</v>
      </c>
      <c r="D120" s="2" t="s">
        <v>257</v>
      </c>
      <c r="E120" s="2" t="s">
        <v>256</v>
      </c>
      <c r="F120" s="3">
        <f t="shared" si="6"/>
        <v>930</v>
      </c>
      <c r="G120" s="3">
        <f t="shared" si="6"/>
        <v>930</v>
      </c>
    </row>
    <row r="121" spans="1:7" s="5" customFormat="1" ht="29.25" customHeight="1">
      <c r="A121" s="4" t="s">
        <v>182</v>
      </c>
      <c r="B121" s="9" t="s">
        <v>260</v>
      </c>
      <c r="C121" s="2" t="s">
        <v>254</v>
      </c>
      <c r="D121" s="2" t="s">
        <v>258</v>
      </c>
      <c r="E121" s="2" t="s">
        <v>256</v>
      </c>
      <c r="F121" s="3">
        <v>930</v>
      </c>
      <c r="G121" s="3">
        <v>930</v>
      </c>
    </row>
    <row r="122" spans="1:7" s="5" customFormat="1" ht="16.5" customHeight="1">
      <c r="A122" s="4" t="s">
        <v>183</v>
      </c>
      <c r="B122" s="10" t="s">
        <v>231</v>
      </c>
      <c r="C122" s="13"/>
      <c r="D122" s="13"/>
      <c r="E122" s="13" t="s">
        <v>232</v>
      </c>
      <c r="F122" s="14">
        <f aca="true" t="shared" si="7" ref="F122:G127">F123</f>
        <v>36</v>
      </c>
      <c r="G122" s="14">
        <f t="shared" si="7"/>
        <v>36</v>
      </c>
    </row>
    <row r="123" spans="1:7" s="5" customFormat="1" ht="18" customHeight="1">
      <c r="A123" s="4" t="s">
        <v>184</v>
      </c>
      <c r="B123" s="9" t="s">
        <v>233</v>
      </c>
      <c r="C123" s="2"/>
      <c r="D123" s="2"/>
      <c r="E123" s="2" t="s">
        <v>234</v>
      </c>
      <c r="F123" s="3">
        <f t="shared" si="7"/>
        <v>36</v>
      </c>
      <c r="G123" s="3">
        <f t="shared" si="7"/>
        <v>36</v>
      </c>
    </row>
    <row r="124" spans="1:7" s="5" customFormat="1" ht="17.25" customHeight="1">
      <c r="A124" s="4" t="s">
        <v>103</v>
      </c>
      <c r="B124" s="9" t="s">
        <v>114</v>
      </c>
      <c r="C124" s="2" t="s">
        <v>209</v>
      </c>
      <c r="D124" s="2"/>
      <c r="E124" s="2" t="s">
        <v>234</v>
      </c>
      <c r="F124" s="3">
        <f t="shared" si="7"/>
        <v>36</v>
      </c>
      <c r="G124" s="3">
        <f t="shared" si="7"/>
        <v>36</v>
      </c>
    </row>
    <row r="125" spans="1:7" s="5" customFormat="1" ht="20.25" customHeight="1">
      <c r="A125" s="4" t="s">
        <v>20</v>
      </c>
      <c r="B125" s="9" t="s">
        <v>25</v>
      </c>
      <c r="C125" s="2" t="s">
        <v>210</v>
      </c>
      <c r="D125" s="2"/>
      <c r="E125" s="2" t="s">
        <v>234</v>
      </c>
      <c r="F125" s="3">
        <f t="shared" si="7"/>
        <v>36</v>
      </c>
      <c r="G125" s="3">
        <f t="shared" si="7"/>
        <v>36</v>
      </c>
    </row>
    <row r="126" spans="1:7" s="5" customFormat="1" ht="35.25" customHeight="1">
      <c r="A126" s="4" t="s">
        <v>10</v>
      </c>
      <c r="B126" s="9" t="s">
        <v>235</v>
      </c>
      <c r="C126" s="2" t="s">
        <v>236</v>
      </c>
      <c r="D126" s="2"/>
      <c r="E126" s="2" t="s">
        <v>234</v>
      </c>
      <c r="F126" s="3">
        <f t="shared" si="7"/>
        <v>36</v>
      </c>
      <c r="G126" s="3">
        <f t="shared" si="7"/>
        <v>36</v>
      </c>
    </row>
    <row r="127" spans="1:7" s="5" customFormat="1" ht="20.25" customHeight="1">
      <c r="A127" s="4" t="s">
        <v>11</v>
      </c>
      <c r="B127" s="9" t="s">
        <v>237</v>
      </c>
      <c r="C127" s="2" t="s">
        <v>236</v>
      </c>
      <c r="D127" s="2" t="s">
        <v>238</v>
      </c>
      <c r="E127" s="2" t="s">
        <v>234</v>
      </c>
      <c r="F127" s="3">
        <f t="shared" si="7"/>
        <v>36</v>
      </c>
      <c r="G127" s="3">
        <f t="shared" si="7"/>
        <v>36</v>
      </c>
    </row>
    <row r="128" spans="1:7" s="5" customFormat="1" ht="17.25" customHeight="1">
      <c r="A128" s="4" t="s">
        <v>104</v>
      </c>
      <c r="B128" s="9" t="s">
        <v>239</v>
      </c>
      <c r="C128" s="2" t="s">
        <v>236</v>
      </c>
      <c r="D128" s="2" t="s">
        <v>240</v>
      </c>
      <c r="E128" s="2" t="s">
        <v>234</v>
      </c>
      <c r="F128" s="3">
        <v>36</v>
      </c>
      <c r="G128" s="3">
        <v>36</v>
      </c>
    </row>
    <row r="129" spans="1:7" s="5" customFormat="1" ht="29.25" customHeight="1">
      <c r="A129" s="4" t="s">
        <v>105</v>
      </c>
      <c r="B129" s="9" t="s">
        <v>21</v>
      </c>
      <c r="C129" s="2"/>
      <c r="D129" s="2"/>
      <c r="E129" s="13" t="s">
        <v>15</v>
      </c>
      <c r="F129" s="3">
        <f aca="true" t="shared" si="8" ref="F129:G132">F130</f>
        <v>0</v>
      </c>
      <c r="G129" s="3">
        <f t="shared" si="8"/>
        <v>0</v>
      </c>
    </row>
    <row r="130" spans="1:7" s="5" customFormat="1" ht="15.75" customHeight="1">
      <c r="A130" s="4" t="s">
        <v>225</v>
      </c>
      <c r="B130" s="9" t="s">
        <v>162</v>
      </c>
      <c r="C130" s="2"/>
      <c r="D130" s="2"/>
      <c r="E130" s="2" t="s">
        <v>153</v>
      </c>
      <c r="F130" s="3">
        <f t="shared" si="8"/>
        <v>0</v>
      </c>
      <c r="G130" s="3">
        <f t="shared" si="8"/>
        <v>0</v>
      </c>
    </row>
    <row r="131" spans="1:7" s="5" customFormat="1" ht="16.5" customHeight="1">
      <c r="A131" s="4" t="s">
        <v>226</v>
      </c>
      <c r="B131" s="9" t="s">
        <v>114</v>
      </c>
      <c r="C131" s="2" t="s">
        <v>209</v>
      </c>
      <c r="D131" s="2"/>
      <c r="E131" s="2" t="s">
        <v>153</v>
      </c>
      <c r="F131" s="3">
        <f t="shared" si="8"/>
        <v>0</v>
      </c>
      <c r="G131" s="3">
        <f t="shared" si="8"/>
        <v>0</v>
      </c>
    </row>
    <row r="132" spans="1:7" s="5" customFormat="1" ht="30" customHeight="1">
      <c r="A132" s="4" t="s">
        <v>227</v>
      </c>
      <c r="B132" s="9" t="s">
        <v>185</v>
      </c>
      <c r="C132" s="2" t="s">
        <v>210</v>
      </c>
      <c r="D132" s="2" t="s">
        <v>0</v>
      </c>
      <c r="E132" s="2" t="s">
        <v>153</v>
      </c>
      <c r="F132" s="3">
        <f t="shared" si="8"/>
        <v>0</v>
      </c>
      <c r="G132" s="3">
        <f t="shared" si="8"/>
        <v>0</v>
      </c>
    </row>
    <row r="133" spans="1:7" s="5" customFormat="1" ht="39" customHeight="1">
      <c r="A133" s="4" t="s">
        <v>228</v>
      </c>
      <c r="B133" s="35" t="s">
        <v>186</v>
      </c>
      <c r="C133" s="2" t="s">
        <v>212</v>
      </c>
      <c r="D133" s="2" t="s">
        <v>112</v>
      </c>
      <c r="E133" s="2" t="s">
        <v>153</v>
      </c>
      <c r="F133" s="3"/>
      <c r="G133" s="3"/>
    </row>
    <row r="134" spans="1:7" s="5" customFormat="1" ht="12.75">
      <c r="A134" s="4" t="s">
        <v>246</v>
      </c>
      <c r="B134" s="9" t="s">
        <v>161</v>
      </c>
      <c r="C134" s="2"/>
      <c r="D134" s="2"/>
      <c r="E134" s="2"/>
      <c r="F134" s="3">
        <v>139.07</v>
      </c>
      <c r="G134" s="3">
        <v>278.26</v>
      </c>
    </row>
    <row r="135" spans="1:7" s="5" customFormat="1" ht="12.75">
      <c r="A135" s="4" t="s">
        <v>110</v>
      </c>
      <c r="B135" s="10" t="s">
        <v>19</v>
      </c>
      <c r="C135" s="15"/>
      <c r="D135" s="15"/>
      <c r="E135" s="15"/>
      <c r="F135" s="17">
        <f>F13+F75+F109+F129+F134+F122+F117</f>
        <v>5980.86</v>
      </c>
      <c r="G135" s="17">
        <f>G13+G75+G109+G129+G134+G122+G117</f>
        <v>5899.3</v>
      </c>
    </row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</sheetData>
  <sheetProtection/>
  <mergeCells count="1">
    <mergeCell ref="A7:G7"/>
  </mergeCells>
  <printOptions horizontalCentered="1"/>
  <pageMargins left="0.5905511811023623" right="0" top="0.1968503937007874" bottom="0.1968503937007874" header="0.5118110236220472" footer="0.5118110236220472"/>
  <pageSetup fitToHeight="0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4" sqref="B3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4" sqref="B1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Мигла Елена Сергеевна</dc:creator>
  <cp:keywords/>
  <dc:description/>
  <cp:lastModifiedBy>Пользователь</cp:lastModifiedBy>
  <cp:lastPrinted>2021-12-21T07:19:59Z</cp:lastPrinted>
  <dcterms:created xsi:type="dcterms:W3CDTF">2008-09-19T09:19:36Z</dcterms:created>
  <dcterms:modified xsi:type="dcterms:W3CDTF">2021-12-21T07:20:39Z</dcterms:modified>
  <cp:category/>
  <cp:version/>
  <cp:contentType/>
  <cp:contentStatus/>
</cp:coreProperties>
</file>