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0" yWindow="30" windowWidth="15240" windowHeight="9120" activeTab="0"/>
  </bookViews>
  <sheets>
    <sheet name="FIspoln" sheetId="1" r:id="rId1"/>
    <sheet name="Лист2" sheetId="2" r:id="rId2"/>
    <sheet name="Лист3" sheetId="3" r:id="rId3"/>
  </sheets>
  <definedNames>
    <definedName name="_xlnm.Print_Titles" localSheetId="0">'FIspoln'!$8:$8</definedName>
    <definedName name="_xlnm.Print_Area" localSheetId="0">'FIspoln'!$A$1:$I$98</definedName>
  </definedNames>
  <calcPr fullCalcOnLoad="1"/>
</workbook>
</file>

<file path=xl/sharedStrings.xml><?xml version="1.0" encoding="utf-8"?>
<sst xmlns="http://schemas.openxmlformats.org/spreadsheetml/2006/main" count="471" uniqueCount="199">
  <si>
    <t>0801</t>
  </si>
  <si>
    <t>500</t>
  </si>
  <si>
    <t>0111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</si>
  <si>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</si>
  <si>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</si>
  <si>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</si>
  <si>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общегосударственные вопросы</t>
  </si>
  <si>
    <t>0102</t>
  </si>
  <si>
    <t>0104</t>
  </si>
  <si>
    <t>Жилищно-коммунальное хозяйство</t>
  </si>
  <si>
    <t>Благоустройство</t>
  </si>
  <si>
    <t>Культура</t>
  </si>
  <si>
    <t>01</t>
  </si>
  <si>
    <t>100</t>
  </si>
  <si>
    <t>240</t>
  </si>
  <si>
    <t>0409</t>
  </si>
  <si>
    <t>Дорожное хозяйство</t>
  </si>
  <si>
    <t>200</t>
  </si>
  <si>
    <t>1400</t>
  </si>
  <si>
    <t>0113</t>
  </si>
  <si>
    <t>0203</t>
  </si>
  <si>
    <t>0200</t>
  </si>
  <si>
    <t>Всего</t>
  </si>
  <si>
    <t>Подпрограмма "Организация ритуальных услуг и содержание мест захоронения"</t>
  </si>
  <si>
    <t>Подпрограмма "Организация благоустройства территории поселения"</t>
  </si>
  <si>
    <t>800</t>
  </si>
  <si>
    <t>870</t>
  </si>
  <si>
    <t>Функционирование Администрации Амыльского сельсовета</t>
  </si>
  <si>
    <t>0310</t>
  </si>
  <si>
    <t>Подпрограмма "Обеспечение первичных мер пожарной безопасности в МО"Амыльский сельсовет""</t>
  </si>
  <si>
    <t>Подпрограмма "Предупреждение и ликвидация последствий чрезвычайных ситуаций в границах поселения,профилактика терроризма "</t>
  </si>
  <si>
    <t>Подпрограмма "Содержание автомобильных дорог в границах поселения"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</si>
  <si>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</si>
  <si>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</si>
  <si>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</si>
  <si>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</si>
  <si>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</si>
  <si>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</si>
  <si>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</si>
  <si>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</si>
  <si>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</si>
  <si>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</si>
  <si>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</si>
  <si>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</si>
  <si>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</si>
  <si>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</si>
  <si>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</si>
  <si>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</si>
  <si>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</si>
  <si>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</si>
  <si>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</si>
  <si>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</si>
  <si>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</si>
  <si>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</si>
  <si>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</si>
  <si>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</si>
  <si>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</si>
  <si>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</si>
  <si>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</si>
  <si>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</si>
  <si>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</si>
  <si>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</si>
  <si>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</si>
  <si>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</si>
  <si>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</si>
  <si>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</si>
  <si>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</si>
  <si>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</si>
  <si>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</si>
  <si>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</si>
  <si>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</si>
  <si>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</si>
  <si>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</si>
  <si>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</si>
  <si>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</si>
  <si>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</si>
  <si>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</si>
  <si>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</si>
  <si>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</si>
  <si>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</si>
  <si>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</si>
  <si>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</si>
  <si>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</si>
  <si>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</si>
  <si>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</si>
  <si>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</si>
  <si>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</si>
  <si>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</si>
  <si>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</si>
  <si>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</si>
  <si>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</si>
  <si>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</si>
  <si>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</si>
  <si>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</si>
  <si>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</si>
  <si>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72</t>
  </si>
  <si>
    <t>76</t>
  </si>
  <si>
    <t>Раздел, подраздел</t>
  </si>
  <si>
    <t>Глава муниципального образования в рамках непрограммных расходов органов местного самоуправления</t>
  </si>
  <si>
    <t>9010020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</si>
  <si>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</si>
  <si>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 </t>
  </si>
  <si>
    <t>120</t>
  </si>
  <si>
    <t>121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</si>
  <si>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</si>
  <si>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</si>
  <si>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540</t>
  </si>
  <si>
    <t>601</t>
  </si>
  <si>
    <t xml:space="preserve">Культура, кинематография </t>
  </si>
  <si>
    <t>Непрограммные расходы органов местного самоуправления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</si>
  <si>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</si>
  <si>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</si>
  <si>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</si>
  <si>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</si>
  <si>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</si>
  <si>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Код ведомства</t>
  </si>
  <si>
    <t>Целевая статья</t>
  </si>
  <si>
    <t>Вид расходов</t>
  </si>
  <si>
    <t>№ строки</t>
  </si>
  <si>
    <t>Национальная безопасность и правоохранительная деятельность</t>
  </si>
  <si>
    <t>Наименование главных распорядителей и наименование показателей бюджетной классификации</t>
  </si>
  <si>
    <t>Национальная экономика</t>
  </si>
  <si>
    <t>0300</t>
  </si>
  <si>
    <t>0314</t>
  </si>
  <si>
    <t>Другие вопросы в области национальной безопасности и правоохранительной деятельности</t>
  </si>
  <si>
    <t>0100</t>
  </si>
  <si>
    <t>0400</t>
  </si>
  <si>
    <t>0500</t>
  </si>
  <si>
    <t>0503</t>
  </si>
  <si>
    <t>0800</t>
  </si>
  <si>
    <t>АДМИНИСТРАЦИЯ АМЫЛЬСКОГО СЕЛЬСОВЕТА КАРАТУЗСКОГО РАЙОНА КРАСНОЯРСКОГО КРАЯ</t>
  </si>
  <si>
    <t>Национальная оборона</t>
  </si>
  <si>
    <t>Мобилизационная и вневойсковая подготовка</t>
  </si>
  <si>
    <t>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</si>
  <si>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Функционирование администрации Амыльского сельсовета Каратузского района</t>
  </si>
  <si>
    <t>Резервные фонды</t>
  </si>
  <si>
    <t>Иные бюджетные ассигнования</t>
  </si>
  <si>
    <t>Резервные средства</t>
  </si>
  <si>
    <t>Руководство и управление в сфере установленных функций органов местного самоуправления по администрации Амыльского сельсовета в рамках непрограммных расходов органов местного самоуправления</t>
  </si>
  <si>
    <t>Функционирование Администрации Амыльского сельсовета Каратузского района</t>
  </si>
  <si>
    <t>1403</t>
  </si>
  <si>
    <t>Резервные фонды местных администраций по финансовому управлению администрации Амыльского сельсовета в рамках непрограммных расходов органов местного самоуправления</t>
  </si>
  <si>
    <t>(руб.)</t>
  </si>
  <si>
    <t>50</t>
  </si>
  <si>
    <t>51</t>
  </si>
  <si>
    <t>52</t>
  </si>
  <si>
    <t>68</t>
  </si>
  <si>
    <t>69</t>
  </si>
  <si>
    <t>73</t>
  </si>
  <si>
    <t>74</t>
  </si>
  <si>
    <t>75</t>
  </si>
  <si>
    <t>Иные межбюджетные трансферты  из бюджета поселения в рамках непрограммных расходов органов местного самоуправления.</t>
  </si>
  <si>
    <t>Иные межбюджетные трансферты на финансирование переданных полномочий на осуществление внешнего муниципального контроля от бюджета поселения в рамках непрограммных расходов.</t>
  </si>
  <si>
    <t>9000000000</t>
  </si>
  <si>
    <t>9010000200</t>
  </si>
  <si>
    <t>9020000000</t>
  </si>
  <si>
    <t>9020000330</t>
  </si>
  <si>
    <t>9020051180</t>
  </si>
  <si>
    <t>9020000250</t>
  </si>
  <si>
    <t>0550000000</t>
  </si>
  <si>
    <t>0500000000</t>
  </si>
  <si>
    <t>0540000000</t>
  </si>
  <si>
    <t>0510000000</t>
  </si>
  <si>
    <t>9020000210</t>
  </si>
  <si>
    <t>9020000290</t>
  </si>
  <si>
    <t>0530000000</t>
  </si>
  <si>
    <t>0520000000</t>
  </si>
  <si>
    <t>Социальная политика</t>
  </si>
  <si>
    <t>1000</t>
  </si>
  <si>
    <t>1001</t>
  </si>
  <si>
    <t>300</t>
  </si>
  <si>
    <t>Иные межбюджетные трансферты на финансирование переданных полномочий на обеспечение культурного досуга поселения в рамках непрограммных расходов.</t>
  </si>
  <si>
    <t xml:space="preserve">Муниципальная программа "Обеспечение населения необходимыми социальными услугами и формирование комфортных условий для проживания  населения Амыльского сельсовета" </t>
  </si>
  <si>
    <t>9020000240</t>
  </si>
  <si>
    <t>Социальное обеспечение и иные выплаты населению</t>
  </si>
  <si>
    <t>Пенсионное обеспечение</t>
  </si>
  <si>
    <t>310</t>
  </si>
  <si>
    <t>Доплаты к пенсиям, дополнительное пенсионное обеспечение по администрации Амыльского сельсовета Каратузского района в рамках непрограмных расходов органов местного самоуправления</t>
  </si>
  <si>
    <t>77</t>
  </si>
  <si>
    <t>9020000340</t>
  </si>
  <si>
    <t xml:space="preserve"> Межбюджетные трансферты общего характера бюджетам бюджетной системы Российской Федерации</t>
  </si>
  <si>
    <t>Расходы за счет субсидии на частичное финансирование(возмещение) расходов на обеспечение первичных мер пожарной безопасности</t>
  </si>
  <si>
    <t>Софинансирование расходов за счет субсидии на частичное финансирование(возмещение) расходов на обеспечение первичных мер пожарной безопасности</t>
  </si>
  <si>
    <t>Расходы за счет субсидии на содержание автомобильных дорог общего пользования местного значения за счет средств дорожного фонда Красноярского края.</t>
  </si>
  <si>
    <t>Софинансирование расходов за счет субсидии на содержание автомобильных дорог общего пользования местного значения за счет средств дорожного фонда Красноярского края, в рамках подпрограммы "Содержание автомобильных дорог в границах поселения".</t>
  </si>
  <si>
    <t>853</t>
  </si>
  <si>
    <t>Штрафы за нарушение законодательства о налогах и сборах, законодательства о страховых взносах</t>
  </si>
  <si>
    <t>Уплата иных платежей</t>
  </si>
  <si>
    <t>9020075140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</si>
  <si>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</si>
  <si>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"Об исполнении бюджета</t>
  </si>
  <si>
    <t>% исполнения</t>
  </si>
  <si>
    <t xml:space="preserve">                        Приложение 4</t>
  </si>
  <si>
    <t>утверждено на 2021 год</t>
  </si>
  <si>
    <t>исполнено за 2021 год</t>
  </si>
  <si>
    <t>Ведомственная структура расходов  бюджета на 2021 год</t>
  </si>
  <si>
    <t xml:space="preserve">                                                                                  Амыльского сельсовета за 2021 год"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</si>
  <si>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</si>
  <si>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к решению от 14.04.2022г. № 51-Р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</si>
</sst>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  <font>
      <i/>
      <sz val="10"/>
      <name val="Arial"/>
      <family val="2"/>
    </font>
    <font>
      <i/>
      <sz val="10"/>
      <name val="Arial Cyr"/>
      <family val="0"/>
    </font>
    <font>
      <sz val="10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b/>
      <i/>
      <sz val="10"/>
      <name val="Arial"/>
      <family val="2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0" fillId="0" borderId="0" xfId="0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wrapText="1"/>
    </xf>
    <xf numFmtId="4" fontId="13" fillId="0" borderId="10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right" vertical="center"/>
    </xf>
    <xf numFmtId="4" fontId="13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4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="115" zoomScaleNormal="115" workbookViewId="0" topLeftCell="A1">
      <selection activeCell="A6" sqref="A6:I6"/>
    </sheetView>
  </sheetViews>
  <sheetFormatPr defaultColWidth="9.00390625" defaultRowHeight="12.75"/>
  <cols>
    <col min="1" max="1" width="3.625" style="5" customWidth="1"/>
    <col min="2" max="2" width="70.375" style="5" customWidth="1"/>
    <col min="3" max="3" width="5.75390625" style="5" customWidth="1"/>
    <col min="4" max="4" width="6.875" style="5" customWidth="1"/>
    <col min="5" max="5" width="11.125" style="5" customWidth="1"/>
    <col min="6" max="6" width="5.00390625" style="5" customWidth="1"/>
    <col min="7" max="7" width="13.75390625" style="5" customWidth="1"/>
    <col min="8" max="8" width="13.875" style="5" customWidth="1"/>
    <col min="9" max="9" width="13.125" style="5" customWidth="1"/>
  </cols>
  <sheetData>
    <row r="1" spans="1:9" ht="12.75">
      <c r="A1" s="21"/>
      <c r="B1" s="21"/>
      <c r="C1" s="21"/>
      <c r="D1" s="21"/>
      <c r="E1" s="21"/>
      <c r="F1" s="21"/>
      <c r="G1" s="21"/>
      <c r="H1" s="21"/>
      <c r="I1" s="19" t="s">
        <v>192</v>
      </c>
    </row>
    <row r="2" spans="1:9" ht="12.75">
      <c r="A2" s="21"/>
      <c r="B2" s="21"/>
      <c r="C2" s="45" t="s">
        <v>198</v>
      </c>
      <c r="D2" s="45"/>
      <c r="E2" s="45"/>
      <c r="F2" s="45"/>
      <c r="G2" s="45"/>
      <c r="H2" s="45"/>
      <c r="I2" s="45"/>
    </row>
    <row r="3" spans="1:9" ht="12.75">
      <c r="A3" s="21"/>
      <c r="B3" s="21"/>
      <c r="C3" s="45" t="s">
        <v>190</v>
      </c>
      <c r="D3" s="45"/>
      <c r="E3" s="45"/>
      <c r="F3" s="45"/>
      <c r="G3" s="45"/>
      <c r="H3" s="45"/>
      <c r="I3" s="45"/>
    </row>
    <row r="4" spans="1:9" ht="12.75">
      <c r="A4" s="21"/>
      <c r="B4" s="21"/>
      <c r="C4" s="42"/>
      <c r="D4" s="42"/>
      <c r="E4" s="42"/>
      <c r="F4" s="42"/>
      <c r="G4" s="42"/>
      <c r="H4" s="42"/>
      <c r="I4" s="1" t="s">
        <v>196</v>
      </c>
    </row>
    <row r="5" spans="1:9" ht="12.75">
      <c r="A5" s="21"/>
      <c r="B5" s="20"/>
      <c r="C5" s="20"/>
      <c r="D5" s="20"/>
      <c r="E5" s="20"/>
      <c r="F5" s="20"/>
      <c r="G5" s="20"/>
      <c r="H5" s="20"/>
      <c r="I5" s="20"/>
    </row>
    <row r="6" spans="1:9" ht="12.75">
      <c r="A6" s="43" t="s">
        <v>195</v>
      </c>
      <c r="B6" s="44"/>
      <c r="C6" s="44"/>
      <c r="D6" s="44"/>
      <c r="E6" s="44"/>
      <c r="F6" s="44"/>
      <c r="G6" s="44"/>
      <c r="H6" s="44"/>
      <c r="I6" s="44"/>
    </row>
    <row r="7" spans="1:9" ht="12.75">
      <c r="A7" s="21"/>
      <c r="B7" s="21"/>
      <c r="C7" s="21"/>
      <c r="D7" s="21"/>
      <c r="E7" s="21"/>
      <c r="F7" s="21" t="s">
        <v>142</v>
      </c>
      <c r="G7" s="21"/>
      <c r="H7" s="21"/>
      <c r="I7" s="21"/>
    </row>
    <row r="8" spans="1:9" s="27" customFormat="1" ht="51">
      <c r="A8" s="25" t="s">
        <v>118</v>
      </c>
      <c r="B8" s="25" t="s">
        <v>120</v>
      </c>
      <c r="C8" s="28" t="s">
        <v>115</v>
      </c>
      <c r="D8" s="28" t="s">
        <v>97</v>
      </c>
      <c r="E8" s="28" t="s">
        <v>116</v>
      </c>
      <c r="F8" s="28" t="s">
        <v>117</v>
      </c>
      <c r="G8" s="26" t="s">
        <v>193</v>
      </c>
      <c r="H8" s="28" t="s">
        <v>194</v>
      </c>
      <c r="I8" s="26" t="s">
        <v>191</v>
      </c>
    </row>
    <row r="9" spans="1:9" s="16" customFormat="1" ht="12">
      <c r="A9" s="6"/>
      <c r="B9" s="6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/>
      <c r="I9" s="6">
        <v>6</v>
      </c>
    </row>
    <row r="10" spans="1:9" s="8" customFormat="1" ht="25.5">
      <c r="A10" s="4" t="s">
        <v>12</v>
      </c>
      <c r="B10" s="10" t="s">
        <v>130</v>
      </c>
      <c r="C10" s="11" t="s">
        <v>107</v>
      </c>
      <c r="D10" s="11"/>
      <c r="E10" s="11"/>
      <c r="F10" s="11"/>
      <c r="G10" s="22">
        <f>G11+G34+G51+G60+G73+G84+G94+G90</f>
        <v>8148342.66</v>
      </c>
      <c r="H10" s="22">
        <f>H11+H34+H51+H60+H73+H84+H94+H90</f>
        <v>8093479.890000001</v>
      </c>
      <c r="I10" s="22">
        <f>H10/G10*100</f>
        <v>99.32670025931384</v>
      </c>
    </row>
    <row r="11" spans="1:9" s="7" customFormat="1" ht="12.75">
      <c r="A11" s="4" t="s">
        <v>32</v>
      </c>
      <c r="B11" s="12" t="s">
        <v>3</v>
      </c>
      <c r="C11" s="13" t="s">
        <v>107</v>
      </c>
      <c r="D11" s="13" t="s">
        <v>125</v>
      </c>
      <c r="E11" s="13"/>
      <c r="F11" s="13"/>
      <c r="G11" s="14">
        <f>G12+G18+G27+G78</f>
        <v>2626433.5900000003</v>
      </c>
      <c r="H11" s="14">
        <f>H12+H18+H27+H78</f>
        <v>2621061.5100000002</v>
      </c>
      <c r="I11" s="14">
        <f>H11/G11*100</f>
        <v>99.7954610380992</v>
      </c>
    </row>
    <row r="12" spans="1:9" s="5" customFormat="1" ht="25.5">
      <c r="A12" s="4" t="s">
        <v>33</v>
      </c>
      <c r="B12" s="9" t="s">
        <v>4</v>
      </c>
      <c r="C12" s="2" t="s">
        <v>107</v>
      </c>
      <c r="D12" s="2" t="s">
        <v>7</v>
      </c>
      <c r="E12" s="2"/>
      <c r="F12" s="2"/>
      <c r="G12" s="3">
        <f aca="true" t="shared" si="0" ref="G12:I15">G13</f>
        <v>954687.96</v>
      </c>
      <c r="H12" s="3">
        <f t="shared" si="0"/>
        <v>954687.55</v>
      </c>
      <c r="I12" s="3">
        <f t="shared" si="0"/>
        <v>99.99995705403052</v>
      </c>
    </row>
    <row r="13" spans="1:9" s="5" customFormat="1" ht="12.75">
      <c r="A13" s="4" t="s">
        <v>34</v>
      </c>
      <c r="B13" s="9" t="s">
        <v>109</v>
      </c>
      <c r="C13" s="2" t="s">
        <v>107</v>
      </c>
      <c r="D13" s="2" t="s">
        <v>7</v>
      </c>
      <c r="E13" s="2" t="s">
        <v>153</v>
      </c>
      <c r="F13" s="2"/>
      <c r="G13" s="3">
        <f t="shared" si="0"/>
        <v>954687.96</v>
      </c>
      <c r="H13" s="3">
        <f t="shared" si="0"/>
        <v>954687.55</v>
      </c>
      <c r="I13" s="3">
        <f t="shared" si="0"/>
        <v>99.99995705403052</v>
      </c>
    </row>
    <row r="14" spans="1:9" s="5" customFormat="1" ht="25.5">
      <c r="A14" s="4" t="s">
        <v>35</v>
      </c>
      <c r="B14" s="9" t="s">
        <v>98</v>
      </c>
      <c r="C14" s="2" t="s">
        <v>107</v>
      </c>
      <c r="D14" s="2" t="s">
        <v>7</v>
      </c>
      <c r="E14" s="2" t="s">
        <v>154</v>
      </c>
      <c r="F14" s="2"/>
      <c r="G14" s="3">
        <f t="shared" si="0"/>
        <v>954687.96</v>
      </c>
      <c r="H14" s="3">
        <f t="shared" si="0"/>
        <v>954687.55</v>
      </c>
      <c r="I14" s="3">
        <f t="shared" si="0"/>
        <v>99.99995705403052</v>
      </c>
    </row>
    <row r="15" spans="1:9" s="5" customFormat="1" ht="38.25">
      <c r="A15" s="4" t="s">
        <v>36</v>
      </c>
      <c r="B15" s="24" t="s">
        <v>100</v>
      </c>
      <c r="C15" s="11" t="s">
        <v>107</v>
      </c>
      <c r="D15" s="2" t="s">
        <v>7</v>
      </c>
      <c r="E15" s="2" t="s">
        <v>154</v>
      </c>
      <c r="F15" s="2" t="s">
        <v>13</v>
      </c>
      <c r="G15" s="3">
        <f t="shared" si="0"/>
        <v>954687.96</v>
      </c>
      <c r="H15" s="3">
        <f t="shared" si="0"/>
        <v>954687.55</v>
      </c>
      <c r="I15" s="3">
        <f t="shared" si="0"/>
        <v>99.99995705403052</v>
      </c>
    </row>
    <row r="16" spans="1:9" s="5" customFormat="1" ht="16.5" customHeight="1">
      <c r="A16" s="4" t="s">
        <v>37</v>
      </c>
      <c r="B16" s="9" t="s">
        <v>104</v>
      </c>
      <c r="C16" s="11" t="s">
        <v>107</v>
      </c>
      <c r="D16" s="2" t="s">
        <v>7</v>
      </c>
      <c r="E16" s="2" t="s">
        <v>154</v>
      </c>
      <c r="F16" s="2" t="s">
        <v>102</v>
      </c>
      <c r="G16" s="3">
        <v>954687.96</v>
      </c>
      <c r="H16" s="3">
        <v>954687.55</v>
      </c>
      <c r="I16" s="3">
        <f>H16/G16*100</f>
        <v>99.99995705403052</v>
      </c>
    </row>
    <row r="17" spans="1:9" s="5" customFormat="1" ht="28.5" customHeight="1" hidden="1">
      <c r="A17" s="4" t="s">
        <v>38</v>
      </c>
      <c r="B17" s="9" t="s">
        <v>105</v>
      </c>
      <c r="C17" s="11" t="s">
        <v>107</v>
      </c>
      <c r="D17" s="2" t="s">
        <v>7</v>
      </c>
      <c r="E17" s="2" t="s">
        <v>99</v>
      </c>
      <c r="F17" s="2" t="s">
        <v>103</v>
      </c>
      <c r="G17" s="3">
        <v>490161</v>
      </c>
      <c r="H17" s="3">
        <v>490161</v>
      </c>
      <c r="I17" s="3">
        <v>490161</v>
      </c>
    </row>
    <row r="18" spans="1:9" s="5" customFormat="1" ht="38.25">
      <c r="A18" s="4" t="s">
        <v>38</v>
      </c>
      <c r="B18" s="9" t="s">
        <v>5</v>
      </c>
      <c r="C18" s="11" t="s">
        <v>107</v>
      </c>
      <c r="D18" s="2" t="s">
        <v>8</v>
      </c>
      <c r="E18" s="2"/>
      <c r="F18" s="2"/>
      <c r="G18" s="3">
        <f aca="true" t="shared" si="1" ref="G18:I20">G19</f>
        <v>1663550</v>
      </c>
      <c r="H18" s="3">
        <f t="shared" si="1"/>
        <v>1658876.26</v>
      </c>
      <c r="I18" s="3">
        <f t="shared" si="1"/>
        <v>99.71905022391873</v>
      </c>
    </row>
    <row r="19" spans="1:9" s="5" customFormat="1" ht="12.75">
      <c r="A19" s="4" t="s">
        <v>39</v>
      </c>
      <c r="B19" s="9" t="s">
        <v>109</v>
      </c>
      <c r="C19" s="11" t="s">
        <v>107</v>
      </c>
      <c r="D19" s="2" t="s">
        <v>8</v>
      </c>
      <c r="E19" s="2" t="s">
        <v>153</v>
      </c>
      <c r="F19" s="2"/>
      <c r="G19" s="3">
        <f t="shared" si="1"/>
        <v>1663550</v>
      </c>
      <c r="H19" s="3">
        <f t="shared" si="1"/>
        <v>1658876.26</v>
      </c>
      <c r="I19" s="3">
        <f t="shared" si="1"/>
        <v>99.71905022391873</v>
      </c>
    </row>
    <row r="20" spans="1:9" s="5" customFormat="1" ht="12.75">
      <c r="A20" s="4" t="s">
        <v>40</v>
      </c>
      <c r="B20" s="9" t="s">
        <v>27</v>
      </c>
      <c r="C20" s="11" t="s">
        <v>107</v>
      </c>
      <c r="D20" s="2" t="s">
        <v>8</v>
      </c>
      <c r="E20" s="2" t="s">
        <v>155</v>
      </c>
      <c r="F20" s="2"/>
      <c r="G20" s="3">
        <f t="shared" si="1"/>
        <v>1663550</v>
      </c>
      <c r="H20" s="3">
        <f t="shared" si="1"/>
        <v>1658876.26</v>
      </c>
      <c r="I20" s="3">
        <f t="shared" si="1"/>
        <v>99.71905022391873</v>
      </c>
    </row>
    <row r="21" spans="1:9" s="5" customFormat="1" ht="38.25">
      <c r="A21" s="4" t="s">
        <v>41</v>
      </c>
      <c r="B21" s="9" t="s">
        <v>138</v>
      </c>
      <c r="C21" s="11" t="s">
        <v>107</v>
      </c>
      <c r="D21" s="2" t="s">
        <v>8</v>
      </c>
      <c r="E21" s="2" t="s">
        <v>163</v>
      </c>
      <c r="F21" s="2"/>
      <c r="G21" s="3">
        <f>G22+G24+G26</f>
        <v>1663550</v>
      </c>
      <c r="H21" s="3">
        <f>H22+H24+H26</f>
        <v>1658876.26</v>
      </c>
      <c r="I21" s="3">
        <f>H21/G21*100</f>
        <v>99.71905022391873</v>
      </c>
    </row>
    <row r="22" spans="1:9" s="5" customFormat="1" ht="38.25">
      <c r="A22" s="4" t="s">
        <v>42</v>
      </c>
      <c r="B22" s="24" t="s">
        <v>100</v>
      </c>
      <c r="C22" s="11" t="s">
        <v>107</v>
      </c>
      <c r="D22" s="2" t="s">
        <v>8</v>
      </c>
      <c r="E22" s="2" t="s">
        <v>163</v>
      </c>
      <c r="F22" s="2" t="s">
        <v>13</v>
      </c>
      <c r="G22" s="3">
        <f>G23</f>
        <v>1232604</v>
      </c>
      <c r="H22" s="3">
        <f>H23</f>
        <v>1232567.92</v>
      </c>
      <c r="I22" s="3">
        <f>I23</f>
        <v>99.99707286362855</v>
      </c>
    </row>
    <row r="23" spans="1:9" s="5" customFormat="1" ht="15.75" customHeight="1">
      <c r="A23" s="4" t="s">
        <v>43</v>
      </c>
      <c r="B23" s="9" t="s">
        <v>104</v>
      </c>
      <c r="C23" s="11" t="s">
        <v>107</v>
      </c>
      <c r="D23" s="2" t="s">
        <v>8</v>
      </c>
      <c r="E23" s="2" t="s">
        <v>163</v>
      </c>
      <c r="F23" s="2" t="s">
        <v>102</v>
      </c>
      <c r="G23" s="3">
        <v>1232604</v>
      </c>
      <c r="H23" s="3">
        <v>1232567.92</v>
      </c>
      <c r="I23" s="3">
        <f>H23/G23*100</f>
        <v>99.99707286362855</v>
      </c>
    </row>
    <row r="24" spans="1:9" s="5" customFormat="1" ht="16.5" customHeight="1">
      <c r="A24" s="4" t="s">
        <v>44</v>
      </c>
      <c r="B24" s="9" t="s">
        <v>110</v>
      </c>
      <c r="C24" s="11" t="s">
        <v>107</v>
      </c>
      <c r="D24" s="2" t="s">
        <v>8</v>
      </c>
      <c r="E24" s="2" t="s">
        <v>163</v>
      </c>
      <c r="F24" s="2" t="s">
        <v>17</v>
      </c>
      <c r="G24" s="3">
        <f>G25</f>
        <v>409281</v>
      </c>
      <c r="H24" s="3">
        <f>H25</f>
        <v>404643.34</v>
      </c>
      <c r="I24" s="3">
        <f>I25</f>
        <v>98.86687630258918</v>
      </c>
    </row>
    <row r="25" spans="1:9" s="5" customFormat="1" ht="23.25" customHeight="1">
      <c r="A25" s="4" t="s">
        <v>45</v>
      </c>
      <c r="B25" s="9" t="s">
        <v>111</v>
      </c>
      <c r="C25" s="11" t="s">
        <v>107</v>
      </c>
      <c r="D25" s="2" t="s">
        <v>8</v>
      </c>
      <c r="E25" s="2" t="s">
        <v>163</v>
      </c>
      <c r="F25" s="2" t="s">
        <v>14</v>
      </c>
      <c r="G25" s="3">
        <v>409281</v>
      </c>
      <c r="H25" s="3">
        <v>404643.34</v>
      </c>
      <c r="I25" s="3">
        <f>H25/G25*100</f>
        <v>98.86687630258918</v>
      </c>
    </row>
    <row r="26" spans="1:9" s="5" customFormat="1" ht="27" customHeight="1">
      <c r="A26" s="4" t="s">
        <v>72</v>
      </c>
      <c r="B26" s="9" t="s">
        <v>186</v>
      </c>
      <c r="C26" s="11" t="s">
        <v>107</v>
      </c>
      <c r="D26" s="2" t="s">
        <v>8</v>
      </c>
      <c r="E26" s="2" t="s">
        <v>163</v>
      </c>
      <c r="F26" s="2" t="s">
        <v>185</v>
      </c>
      <c r="G26" s="3">
        <v>21665</v>
      </c>
      <c r="H26" s="3">
        <v>21665</v>
      </c>
      <c r="I26" s="3">
        <f>H26/G26*100</f>
        <v>100</v>
      </c>
    </row>
    <row r="27" spans="1:9" s="5" customFormat="1" ht="17.25" customHeight="1">
      <c r="A27" s="4" t="s">
        <v>46</v>
      </c>
      <c r="B27" s="9" t="s">
        <v>6</v>
      </c>
      <c r="C27" s="11" t="s">
        <v>107</v>
      </c>
      <c r="D27" s="2" t="s">
        <v>19</v>
      </c>
      <c r="E27" s="2"/>
      <c r="F27" s="2"/>
      <c r="G27" s="3">
        <f>G29+G31</f>
        <v>7497.7</v>
      </c>
      <c r="H27" s="3">
        <f>H29+H31</f>
        <v>7497.7</v>
      </c>
      <c r="I27" s="3">
        <f>H27/G27*100</f>
        <v>100</v>
      </c>
    </row>
    <row r="28" spans="1:9" s="5" customFormat="1" ht="12.75">
      <c r="A28" s="4" t="s">
        <v>47</v>
      </c>
      <c r="B28" s="9" t="s">
        <v>109</v>
      </c>
      <c r="C28" s="11" t="s">
        <v>107</v>
      </c>
      <c r="D28" s="2" t="s">
        <v>19</v>
      </c>
      <c r="E28" s="2" t="s">
        <v>153</v>
      </c>
      <c r="F28" s="2"/>
      <c r="G28" s="3">
        <f>G29</f>
        <v>2326.24</v>
      </c>
      <c r="H28" s="3">
        <f>H29</f>
        <v>2326.24</v>
      </c>
      <c r="I28" s="3">
        <f>I29</f>
        <v>100</v>
      </c>
    </row>
    <row r="29" spans="1:9" s="5" customFormat="1" ht="19.5" customHeight="1">
      <c r="A29" s="4" t="s">
        <v>48</v>
      </c>
      <c r="B29" s="9" t="s">
        <v>139</v>
      </c>
      <c r="C29" s="11" t="s">
        <v>107</v>
      </c>
      <c r="D29" s="2" t="s">
        <v>19</v>
      </c>
      <c r="E29" s="2" t="s">
        <v>155</v>
      </c>
      <c r="F29" s="2" t="s">
        <v>17</v>
      </c>
      <c r="G29" s="3">
        <f>G30</f>
        <v>2326.24</v>
      </c>
      <c r="H29" s="3">
        <f>H30</f>
        <v>2326.24</v>
      </c>
      <c r="I29" s="3">
        <f>H29/G29*100</f>
        <v>100</v>
      </c>
    </row>
    <row r="30" spans="1:9" s="5" customFormat="1" ht="26.25" customHeight="1">
      <c r="A30" s="4" t="s">
        <v>79</v>
      </c>
      <c r="B30" s="9" t="s">
        <v>189</v>
      </c>
      <c r="C30" s="11" t="s">
        <v>107</v>
      </c>
      <c r="D30" s="2" t="s">
        <v>19</v>
      </c>
      <c r="E30" s="2" t="s">
        <v>188</v>
      </c>
      <c r="F30" s="2" t="s">
        <v>14</v>
      </c>
      <c r="G30" s="3">
        <v>2326.24</v>
      </c>
      <c r="H30" s="3">
        <v>2326.24</v>
      </c>
      <c r="I30" s="3">
        <f>H30/G30*100</f>
        <v>100</v>
      </c>
    </row>
    <row r="31" spans="1:9" s="5" customFormat="1" ht="12.75">
      <c r="A31" s="4" t="s">
        <v>49</v>
      </c>
      <c r="B31" s="9" t="s">
        <v>110</v>
      </c>
      <c r="C31" s="11" t="s">
        <v>107</v>
      </c>
      <c r="D31" s="2" t="s">
        <v>19</v>
      </c>
      <c r="E31" s="2" t="s">
        <v>164</v>
      </c>
      <c r="F31" s="2" t="s">
        <v>17</v>
      </c>
      <c r="G31" s="3">
        <f>G32+G33</f>
        <v>5171.46</v>
      </c>
      <c r="H31" s="3">
        <f>H32+H33</f>
        <v>5171.46</v>
      </c>
      <c r="I31" s="3">
        <f>H31/G31*100</f>
        <v>100</v>
      </c>
    </row>
    <row r="32" spans="1:9" s="5" customFormat="1" ht="22.5" customHeight="1">
      <c r="A32" s="4" t="s">
        <v>50</v>
      </c>
      <c r="B32" s="9" t="s">
        <v>111</v>
      </c>
      <c r="C32" s="11" t="s">
        <v>107</v>
      </c>
      <c r="D32" s="2" t="s">
        <v>19</v>
      </c>
      <c r="E32" s="2" t="s">
        <v>164</v>
      </c>
      <c r="F32" s="2" t="s">
        <v>14</v>
      </c>
      <c r="G32" s="3">
        <v>5000</v>
      </c>
      <c r="H32" s="3">
        <v>5000</v>
      </c>
      <c r="I32" s="3">
        <f>H32/G32*100</f>
        <v>100</v>
      </c>
    </row>
    <row r="33" spans="1:9" s="5" customFormat="1" ht="23.25" customHeight="1">
      <c r="A33" s="4" t="s">
        <v>54</v>
      </c>
      <c r="B33" s="9" t="s">
        <v>187</v>
      </c>
      <c r="C33" s="11" t="s">
        <v>107</v>
      </c>
      <c r="D33" s="2" t="s">
        <v>19</v>
      </c>
      <c r="E33" s="2" t="s">
        <v>164</v>
      </c>
      <c r="F33" s="2" t="s">
        <v>185</v>
      </c>
      <c r="G33" s="3">
        <v>171.46</v>
      </c>
      <c r="H33" s="3">
        <v>171.46</v>
      </c>
      <c r="I33" s="3"/>
    </row>
    <row r="34" spans="1:9" s="7" customFormat="1" ht="12.75">
      <c r="A34" s="4" t="s">
        <v>51</v>
      </c>
      <c r="B34" s="12" t="s">
        <v>119</v>
      </c>
      <c r="C34" s="11" t="s">
        <v>107</v>
      </c>
      <c r="D34" s="13" t="s">
        <v>122</v>
      </c>
      <c r="E34" s="13"/>
      <c r="F34" s="13"/>
      <c r="G34" s="14">
        <f>G35+G45</f>
        <v>46810</v>
      </c>
      <c r="H34" s="14">
        <f>H35+H45</f>
        <v>46810</v>
      </c>
      <c r="I34" s="14">
        <f>H34/G34*100</f>
        <v>100</v>
      </c>
    </row>
    <row r="35" spans="1:9" s="18" customFormat="1" ht="27" customHeight="1">
      <c r="A35" s="4" t="s">
        <v>52</v>
      </c>
      <c r="B35" s="9" t="s">
        <v>197</v>
      </c>
      <c r="C35" s="11" t="s">
        <v>107</v>
      </c>
      <c r="D35" s="2" t="s">
        <v>28</v>
      </c>
      <c r="E35" s="2"/>
      <c r="F35" s="2"/>
      <c r="G35" s="3">
        <f aca="true" t="shared" si="2" ref="G35:I36">G36</f>
        <v>46310</v>
      </c>
      <c r="H35" s="3">
        <f t="shared" si="2"/>
        <v>46310</v>
      </c>
      <c r="I35" s="3">
        <f t="shared" si="2"/>
        <v>100</v>
      </c>
    </row>
    <row r="36" spans="1:12" s="18" customFormat="1" ht="38.25">
      <c r="A36" s="4" t="s">
        <v>53</v>
      </c>
      <c r="B36" s="9" t="s">
        <v>172</v>
      </c>
      <c r="C36" s="11" t="s">
        <v>107</v>
      </c>
      <c r="D36" s="2" t="s">
        <v>28</v>
      </c>
      <c r="E36" s="2" t="s">
        <v>160</v>
      </c>
      <c r="F36" s="2"/>
      <c r="G36" s="3">
        <f t="shared" si="2"/>
        <v>46310</v>
      </c>
      <c r="H36" s="3">
        <f t="shared" si="2"/>
        <v>46310</v>
      </c>
      <c r="I36" s="3">
        <f t="shared" si="2"/>
        <v>100</v>
      </c>
      <c r="L36" s="18" t="s">
        <v>101</v>
      </c>
    </row>
    <row r="37" spans="1:9" s="18" customFormat="1" ht="25.5">
      <c r="A37" s="4" t="s">
        <v>54</v>
      </c>
      <c r="B37" s="9" t="s">
        <v>29</v>
      </c>
      <c r="C37" s="11" t="s">
        <v>107</v>
      </c>
      <c r="D37" s="2" t="s">
        <v>28</v>
      </c>
      <c r="E37" s="2" t="s">
        <v>165</v>
      </c>
      <c r="F37" s="2"/>
      <c r="G37" s="3">
        <f>G40+G38</f>
        <v>46310</v>
      </c>
      <c r="H37" s="3">
        <f>H40+H38</f>
        <v>46310</v>
      </c>
      <c r="I37" s="3">
        <f>H37/G37*100</f>
        <v>100</v>
      </c>
    </row>
    <row r="38" spans="1:9" s="18" customFormat="1" ht="25.5">
      <c r="A38" s="4"/>
      <c r="B38" s="9" t="s">
        <v>181</v>
      </c>
      <c r="C38" s="11" t="s">
        <v>107</v>
      </c>
      <c r="D38" s="2" t="s">
        <v>28</v>
      </c>
      <c r="E38" s="2" t="s">
        <v>165</v>
      </c>
      <c r="F38" s="2" t="s">
        <v>13</v>
      </c>
      <c r="G38" s="3">
        <f>G39</f>
        <v>9000</v>
      </c>
      <c r="H38" s="3">
        <f>H39</f>
        <v>9000</v>
      </c>
      <c r="I38" s="3">
        <f>I39</f>
        <v>100</v>
      </c>
    </row>
    <row r="39" spans="1:9" s="18" customFormat="1" ht="25.5">
      <c r="A39" s="4"/>
      <c r="B39" s="9" t="s">
        <v>181</v>
      </c>
      <c r="C39" s="11" t="s">
        <v>107</v>
      </c>
      <c r="D39" s="2" t="s">
        <v>28</v>
      </c>
      <c r="E39" s="2" t="s">
        <v>165</v>
      </c>
      <c r="F39" s="2" t="s">
        <v>102</v>
      </c>
      <c r="G39" s="3">
        <v>9000</v>
      </c>
      <c r="H39" s="3">
        <v>9000</v>
      </c>
      <c r="I39" s="3">
        <f>H39/G39*100</f>
        <v>100</v>
      </c>
    </row>
    <row r="40" spans="1:9" s="18" customFormat="1" ht="12.75">
      <c r="A40" s="4" t="s">
        <v>55</v>
      </c>
      <c r="B40" s="9" t="s">
        <v>110</v>
      </c>
      <c r="C40" s="11" t="s">
        <v>107</v>
      </c>
      <c r="D40" s="2" t="s">
        <v>28</v>
      </c>
      <c r="E40" s="2" t="s">
        <v>165</v>
      </c>
      <c r="F40" s="2" t="s">
        <v>17</v>
      </c>
      <c r="G40" s="3">
        <f>G43+G44+G41</f>
        <v>37310</v>
      </c>
      <c r="H40" s="3">
        <f>H43+H44+H41</f>
        <v>37310</v>
      </c>
      <c r="I40" s="3">
        <f>H40/G40*100</f>
        <v>100</v>
      </c>
    </row>
    <row r="41" spans="1:9" s="18" customFormat="1" ht="25.5">
      <c r="A41" s="4" t="s">
        <v>56</v>
      </c>
      <c r="B41" s="9" t="s">
        <v>111</v>
      </c>
      <c r="C41" s="11" t="s">
        <v>107</v>
      </c>
      <c r="D41" s="2" t="s">
        <v>28</v>
      </c>
      <c r="E41" s="2" t="s">
        <v>165</v>
      </c>
      <c r="F41" s="2" t="s">
        <v>14</v>
      </c>
      <c r="G41" s="3">
        <f>G42</f>
        <v>3889</v>
      </c>
      <c r="H41" s="3">
        <f>H42</f>
        <v>3889</v>
      </c>
      <c r="I41" s="3">
        <f>I42</f>
        <v>100</v>
      </c>
    </row>
    <row r="42" spans="1:9" s="18" customFormat="1" ht="24.75" customHeight="1">
      <c r="A42" s="4" t="s">
        <v>57</v>
      </c>
      <c r="B42" s="9" t="s">
        <v>112</v>
      </c>
      <c r="C42" s="11" t="s">
        <v>107</v>
      </c>
      <c r="D42" s="2" t="s">
        <v>28</v>
      </c>
      <c r="E42" s="2" t="s">
        <v>165</v>
      </c>
      <c r="F42" s="2" t="s">
        <v>14</v>
      </c>
      <c r="G42" s="3">
        <v>3889</v>
      </c>
      <c r="H42" s="3">
        <v>3889</v>
      </c>
      <c r="I42" s="3">
        <f aca="true" t="shared" si="3" ref="I42:I47">H42/G42*100</f>
        <v>100</v>
      </c>
    </row>
    <row r="43" spans="1:9" s="18" customFormat="1" ht="24.75" customHeight="1">
      <c r="A43" s="4"/>
      <c r="B43" s="9" t="s">
        <v>181</v>
      </c>
      <c r="C43" s="11" t="s">
        <v>107</v>
      </c>
      <c r="D43" s="2" t="s">
        <v>28</v>
      </c>
      <c r="E43" s="2" t="s">
        <v>165</v>
      </c>
      <c r="F43" s="2" t="s">
        <v>14</v>
      </c>
      <c r="G43" s="3">
        <v>31300</v>
      </c>
      <c r="H43" s="3">
        <v>31300</v>
      </c>
      <c r="I43" s="3">
        <f t="shared" si="3"/>
        <v>100</v>
      </c>
    </row>
    <row r="44" spans="1:9" s="18" customFormat="1" ht="38.25" customHeight="1">
      <c r="A44" s="4"/>
      <c r="B44" s="9" t="s">
        <v>182</v>
      </c>
      <c r="C44" s="11" t="s">
        <v>107</v>
      </c>
      <c r="D44" s="2" t="s">
        <v>28</v>
      </c>
      <c r="E44" s="2" t="s">
        <v>165</v>
      </c>
      <c r="F44" s="2" t="s">
        <v>14</v>
      </c>
      <c r="G44" s="3">
        <v>2121</v>
      </c>
      <c r="H44" s="3">
        <v>2121</v>
      </c>
      <c r="I44" s="3">
        <f t="shared" si="3"/>
        <v>100</v>
      </c>
    </row>
    <row r="45" spans="1:9" s="18" customFormat="1" ht="25.5">
      <c r="A45" s="4" t="s">
        <v>58</v>
      </c>
      <c r="B45" s="9" t="s">
        <v>124</v>
      </c>
      <c r="C45" s="11" t="s">
        <v>107</v>
      </c>
      <c r="D45" s="2" t="s">
        <v>123</v>
      </c>
      <c r="E45" s="2"/>
      <c r="F45" s="2"/>
      <c r="G45" s="3">
        <f aca="true" t="shared" si="4" ref="G45:H49">G46</f>
        <v>500</v>
      </c>
      <c r="H45" s="3">
        <f t="shared" si="4"/>
        <v>500</v>
      </c>
      <c r="I45" s="3">
        <f t="shared" si="3"/>
        <v>100</v>
      </c>
    </row>
    <row r="46" spans="1:9" s="18" customFormat="1" ht="38.25">
      <c r="A46" s="4" t="s">
        <v>59</v>
      </c>
      <c r="B46" s="9" t="s">
        <v>172</v>
      </c>
      <c r="C46" s="11" t="s">
        <v>107</v>
      </c>
      <c r="D46" s="2" t="s">
        <v>123</v>
      </c>
      <c r="E46" s="2" t="s">
        <v>160</v>
      </c>
      <c r="F46" s="2"/>
      <c r="G46" s="3">
        <f t="shared" si="4"/>
        <v>500</v>
      </c>
      <c r="H46" s="3">
        <f t="shared" si="4"/>
        <v>500</v>
      </c>
      <c r="I46" s="3">
        <f t="shared" si="3"/>
        <v>100</v>
      </c>
    </row>
    <row r="47" spans="1:9" s="18" customFormat="1" ht="25.5">
      <c r="A47" s="4" t="s">
        <v>60</v>
      </c>
      <c r="B47" s="9" t="s">
        <v>30</v>
      </c>
      <c r="C47" s="11" t="s">
        <v>107</v>
      </c>
      <c r="D47" s="2" t="s">
        <v>123</v>
      </c>
      <c r="E47" s="2" t="s">
        <v>166</v>
      </c>
      <c r="F47" s="2"/>
      <c r="G47" s="3">
        <f t="shared" si="4"/>
        <v>500</v>
      </c>
      <c r="H47" s="3">
        <f t="shared" si="4"/>
        <v>500</v>
      </c>
      <c r="I47" s="3">
        <f t="shared" si="3"/>
        <v>100</v>
      </c>
    </row>
    <row r="48" spans="1:9" s="18" customFormat="1" ht="14.25" customHeight="1" hidden="1">
      <c r="A48" s="4" t="s">
        <v>65</v>
      </c>
      <c r="B48" s="9"/>
      <c r="C48" s="11" t="s">
        <v>107</v>
      </c>
      <c r="D48" s="2" t="s">
        <v>123</v>
      </c>
      <c r="E48" s="2"/>
      <c r="F48" s="2"/>
      <c r="G48" s="3">
        <f t="shared" si="4"/>
        <v>500</v>
      </c>
      <c r="H48" s="3">
        <f t="shared" si="4"/>
        <v>500</v>
      </c>
      <c r="I48" s="3">
        <f>I49</f>
        <v>100</v>
      </c>
    </row>
    <row r="49" spans="1:9" s="18" customFormat="1" ht="12.75">
      <c r="A49" s="4" t="s">
        <v>61</v>
      </c>
      <c r="B49" s="9" t="s">
        <v>110</v>
      </c>
      <c r="C49" s="11" t="s">
        <v>107</v>
      </c>
      <c r="D49" s="2" t="s">
        <v>123</v>
      </c>
      <c r="E49" s="2" t="s">
        <v>166</v>
      </c>
      <c r="F49" s="2" t="s">
        <v>17</v>
      </c>
      <c r="G49" s="3">
        <f t="shared" si="4"/>
        <v>500</v>
      </c>
      <c r="H49" s="3">
        <f t="shared" si="4"/>
        <v>500</v>
      </c>
      <c r="I49" s="3">
        <f>H49/G49*100</f>
        <v>100</v>
      </c>
    </row>
    <row r="50" spans="1:9" s="18" customFormat="1" ht="26.25" customHeight="1">
      <c r="A50" s="4" t="s">
        <v>62</v>
      </c>
      <c r="B50" s="9" t="s">
        <v>111</v>
      </c>
      <c r="C50" s="11" t="s">
        <v>107</v>
      </c>
      <c r="D50" s="2" t="s">
        <v>123</v>
      </c>
      <c r="E50" s="2" t="s">
        <v>166</v>
      </c>
      <c r="F50" s="2" t="s">
        <v>14</v>
      </c>
      <c r="G50" s="3">
        <v>500</v>
      </c>
      <c r="H50" s="3">
        <v>500</v>
      </c>
      <c r="I50" s="3">
        <f>H50/G50*100</f>
        <v>100</v>
      </c>
    </row>
    <row r="51" spans="1:9" s="33" customFormat="1" ht="15.75" customHeight="1">
      <c r="A51" s="29" t="s">
        <v>63</v>
      </c>
      <c r="B51" s="30" t="s">
        <v>121</v>
      </c>
      <c r="C51" s="11" t="s">
        <v>107</v>
      </c>
      <c r="D51" s="31" t="s">
        <v>126</v>
      </c>
      <c r="E51" s="31"/>
      <c r="F51" s="31"/>
      <c r="G51" s="32">
        <f aca="true" t="shared" si="5" ref="G51:H53">G52</f>
        <v>416974.00000000006</v>
      </c>
      <c r="H51" s="32">
        <f t="shared" si="5"/>
        <v>416973.96</v>
      </c>
      <c r="I51" s="3">
        <f aca="true" t="shared" si="6" ref="I51:I59">H51/G51*100</f>
        <v>99.99999040707573</v>
      </c>
    </row>
    <row r="52" spans="1:9" s="7" customFormat="1" ht="12.75">
      <c r="A52" s="34" t="s">
        <v>64</v>
      </c>
      <c r="B52" s="12" t="s">
        <v>16</v>
      </c>
      <c r="C52" s="31" t="s">
        <v>107</v>
      </c>
      <c r="D52" s="13" t="s">
        <v>15</v>
      </c>
      <c r="E52" s="13"/>
      <c r="F52" s="13"/>
      <c r="G52" s="14">
        <f t="shared" si="5"/>
        <v>416974.00000000006</v>
      </c>
      <c r="H52" s="14">
        <f t="shared" si="5"/>
        <v>416973.96</v>
      </c>
      <c r="I52" s="3">
        <f t="shared" si="6"/>
        <v>99.99999040707573</v>
      </c>
    </row>
    <row r="53" spans="1:9" s="5" customFormat="1" ht="38.25">
      <c r="A53" s="4" t="s">
        <v>65</v>
      </c>
      <c r="B53" s="9" t="s">
        <v>172</v>
      </c>
      <c r="C53" s="11" t="s">
        <v>107</v>
      </c>
      <c r="D53" s="2" t="s">
        <v>15</v>
      </c>
      <c r="E53" s="2" t="s">
        <v>160</v>
      </c>
      <c r="F53" s="2"/>
      <c r="G53" s="3">
        <f t="shared" si="5"/>
        <v>416974.00000000006</v>
      </c>
      <c r="H53" s="3">
        <f t="shared" si="5"/>
        <v>416973.96</v>
      </c>
      <c r="I53" s="3">
        <f t="shared" si="6"/>
        <v>99.99999040707573</v>
      </c>
    </row>
    <row r="54" spans="1:9" s="5" customFormat="1" ht="12.75">
      <c r="A54" s="4" t="s">
        <v>66</v>
      </c>
      <c r="B54" s="9" t="s">
        <v>31</v>
      </c>
      <c r="C54" s="11" t="s">
        <v>107</v>
      </c>
      <c r="D54" s="2" t="s">
        <v>15</v>
      </c>
      <c r="E54" s="2" t="s">
        <v>162</v>
      </c>
      <c r="F54" s="2"/>
      <c r="G54" s="3">
        <f>G55+G59</f>
        <v>416974.00000000006</v>
      </c>
      <c r="H54" s="3">
        <f>H55+H59</f>
        <v>416973.96</v>
      </c>
      <c r="I54" s="3">
        <f t="shared" si="6"/>
        <v>99.99999040707573</v>
      </c>
    </row>
    <row r="55" spans="1:9" s="5" customFormat="1" ht="12.75">
      <c r="A55" s="4" t="s">
        <v>67</v>
      </c>
      <c r="B55" s="9" t="s">
        <v>110</v>
      </c>
      <c r="C55" s="11" t="s">
        <v>107</v>
      </c>
      <c r="D55" s="2" t="s">
        <v>15</v>
      </c>
      <c r="E55" s="2" t="s">
        <v>162</v>
      </c>
      <c r="F55" s="2" t="s">
        <v>17</v>
      </c>
      <c r="G55" s="3">
        <f>G56+G57+G58</f>
        <v>416974.00000000006</v>
      </c>
      <c r="H55" s="3">
        <f>H56+H57+H58</f>
        <v>416973.96</v>
      </c>
      <c r="I55" s="3">
        <f t="shared" si="6"/>
        <v>99.99999040707573</v>
      </c>
    </row>
    <row r="56" spans="1:9" s="5" customFormat="1" ht="24.75" customHeight="1">
      <c r="A56" s="4" t="s">
        <v>68</v>
      </c>
      <c r="B56" s="9" t="s">
        <v>111</v>
      </c>
      <c r="C56" s="11" t="s">
        <v>107</v>
      </c>
      <c r="D56" s="2" t="s">
        <v>15</v>
      </c>
      <c r="E56" s="2" t="s">
        <v>162</v>
      </c>
      <c r="F56" s="2" t="s">
        <v>14</v>
      </c>
      <c r="G56" s="3">
        <v>173112.04</v>
      </c>
      <c r="H56" s="3">
        <v>173112</v>
      </c>
      <c r="I56" s="3">
        <f t="shared" si="6"/>
        <v>99.99997689357713</v>
      </c>
    </row>
    <row r="57" spans="1:9" s="5" customFormat="1" ht="24.75" customHeight="1">
      <c r="A57" s="4"/>
      <c r="B57" s="9" t="s">
        <v>183</v>
      </c>
      <c r="C57" s="11" t="s">
        <v>107</v>
      </c>
      <c r="D57" s="2" t="s">
        <v>15</v>
      </c>
      <c r="E57" s="2" t="s">
        <v>162</v>
      </c>
      <c r="F57" s="2" t="s">
        <v>14</v>
      </c>
      <c r="G57" s="3">
        <v>240960</v>
      </c>
      <c r="H57" s="3">
        <v>240960</v>
      </c>
      <c r="I57" s="3">
        <f t="shared" si="6"/>
        <v>100</v>
      </c>
    </row>
    <row r="58" spans="1:9" s="5" customFormat="1" ht="49.5" customHeight="1">
      <c r="A58" s="4"/>
      <c r="B58" s="9" t="s">
        <v>184</v>
      </c>
      <c r="C58" s="11" t="s">
        <v>107</v>
      </c>
      <c r="D58" s="2" t="s">
        <v>15</v>
      </c>
      <c r="E58" s="2" t="s">
        <v>162</v>
      </c>
      <c r="F58" s="2" t="s">
        <v>14</v>
      </c>
      <c r="G58" s="3">
        <v>2901.96</v>
      </c>
      <c r="H58" s="3">
        <v>2901.96</v>
      </c>
      <c r="I58" s="3">
        <f t="shared" si="6"/>
        <v>100</v>
      </c>
    </row>
    <row r="59" spans="1:9" s="5" customFormat="1" ht="30.75" customHeight="1">
      <c r="A59" s="4"/>
      <c r="B59" s="9" t="s">
        <v>111</v>
      </c>
      <c r="C59" s="11" t="s">
        <v>107</v>
      </c>
      <c r="D59" s="2" t="s">
        <v>15</v>
      </c>
      <c r="E59" s="2" t="s">
        <v>155</v>
      </c>
      <c r="F59" s="2" t="s">
        <v>106</v>
      </c>
      <c r="G59" s="3"/>
      <c r="H59" s="3"/>
      <c r="I59" s="3" t="e">
        <f t="shared" si="6"/>
        <v>#DIV/0!</v>
      </c>
    </row>
    <row r="60" spans="1:9" s="33" customFormat="1" ht="15.75" customHeight="1">
      <c r="A60" s="29" t="s">
        <v>69</v>
      </c>
      <c r="B60" s="30" t="s">
        <v>9</v>
      </c>
      <c r="C60" s="11" t="s">
        <v>107</v>
      </c>
      <c r="D60" s="31" t="s">
        <v>127</v>
      </c>
      <c r="E60" s="31"/>
      <c r="F60" s="31"/>
      <c r="G60" s="35">
        <f>G61+G66</f>
        <v>2501188.6500000004</v>
      </c>
      <c r="H60" s="35">
        <f>H61+H66</f>
        <v>2451698</v>
      </c>
      <c r="I60" s="35">
        <f>H60/G60*100</f>
        <v>98.02131478567199</v>
      </c>
    </row>
    <row r="61" spans="1:9" s="5" customFormat="1" ht="15" customHeight="1">
      <c r="A61" s="4" t="s">
        <v>70</v>
      </c>
      <c r="B61" s="9" t="s">
        <v>10</v>
      </c>
      <c r="C61" s="11" t="s">
        <v>107</v>
      </c>
      <c r="D61" s="2" t="s">
        <v>128</v>
      </c>
      <c r="E61" s="2"/>
      <c r="F61" s="2"/>
      <c r="G61" s="3">
        <f aca="true" t="shared" si="7" ref="G61:I64">G62</f>
        <v>24165</v>
      </c>
      <c r="H61" s="3">
        <f t="shared" si="7"/>
        <v>24165</v>
      </c>
      <c r="I61" s="3">
        <f t="shared" si="7"/>
        <v>100</v>
      </c>
    </row>
    <row r="62" spans="1:9" s="5" customFormat="1" ht="38.25">
      <c r="A62" s="4" t="s">
        <v>71</v>
      </c>
      <c r="B62" s="9" t="s">
        <v>172</v>
      </c>
      <c r="C62" s="11" t="s">
        <v>107</v>
      </c>
      <c r="D62" s="2" t="s">
        <v>128</v>
      </c>
      <c r="E62" s="2" t="s">
        <v>160</v>
      </c>
      <c r="F62" s="2"/>
      <c r="G62" s="3">
        <f t="shared" si="7"/>
        <v>24165</v>
      </c>
      <c r="H62" s="3">
        <f t="shared" si="7"/>
        <v>24165</v>
      </c>
      <c r="I62" s="3">
        <f t="shared" si="7"/>
        <v>100</v>
      </c>
    </row>
    <row r="63" spans="1:9" s="5" customFormat="1" ht="14.25" customHeight="1">
      <c r="A63" s="4" t="s">
        <v>72</v>
      </c>
      <c r="B63" s="9" t="s">
        <v>23</v>
      </c>
      <c r="C63" s="11" t="s">
        <v>107</v>
      </c>
      <c r="D63" s="2" t="s">
        <v>128</v>
      </c>
      <c r="E63" s="2" t="s">
        <v>161</v>
      </c>
      <c r="F63" s="2"/>
      <c r="G63" s="3">
        <f t="shared" si="7"/>
        <v>24165</v>
      </c>
      <c r="H63" s="3">
        <f t="shared" si="7"/>
        <v>24165</v>
      </c>
      <c r="I63" s="3">
        <f t="shared" si="7"/>
        <v>100</v>
      </c>
    </row>
    <row r="64" spans="1:9" s="5" customFormat="1" ht="12.75">
      <c r="A64" s="4" t="s">
        <v>73</v>
      </c>
      <c r="B64" s="9" t="s">
        <v>110</v>
      </c>
      <c r="C64" s="11" t="s">
        <v>107</v>
      </c>
      <c r="D64" s="2" t="s">
        <v>128</v>
      </c>
      <c r="E64" s="2" t="s">
        <v>161</v>
      </c>
      <c r="F64" s="2" t="s">
        <v>17</v>
      </c>
      <c r="G64" s="3">
        <f t="shared" si="7"/>
        <v>24165</v>
      </c>
      <c r="H64" s="3">
        <f t="shared" si="7"/>
        <v>24165</v>
      </c>
      <c r="I64" s="3">
        <f t="shared" si="7"/>
        <v>100</v>
      </c>
    </row>
    <row r="65" spans="1:9" s="5" customFormat="1" ht="25.5">
      <c r="A65" s="4" t="s">
        <v>74</v>
      </c>
      <c r="B65" s="9" t="s">
        <v>111</v>
      </c>
      <c r="C65" s="11" t="s">
        <v>107</v>
      </c>
      <c r="D65" s="2" t="s">
        <v>128</v>
      </c>
      <c r="E65" s="2" t="s">
        <v>161</v>
      </c>
      <c r="F65" s="2" t="s">
        <v>14</v>
      </c>
      <c r="G65" s="3">
        <v>24165</v>
      </c>
      <c r="H65" s="3">
        <v>24165</v>
      </c>
      <c r="I65" s="3">
        <f>H65/G65*100</f>
        <v>100</v>
      </c>
    </row>
    <row r="66" spans="1:9" s="5" customFormat="1" ht="12.75">
      <c r="A66" s="4" t="s">
        <v>75</v>
      </c>
      <c r="B66" s="9" t="s">
        <v>10</v>
      </c>
      <c r="C66" s="11" t="s">
        <v>107</v>
      </c>
      <c r="D66" s="2" t="s">
        <v>128</v>
      </c>
      <c r="E66" s="2"/>
      <c r="F66" s="2"/>
      <c r="G66" s="3">
        <f aca="true" t="shared" si="8" ref="G66:I67">G67</f>
        <v>2477023.6500000004</v>
      </c>
      <c r="H66" s="3">
        <f t="shared" si="8"/>
        <v>2427533</v>
      </c>
      <c r="I66" s="3">
        <f t="shared" si="8"/>
        <v>98.00201140590642</v>
      </c>
    </row>
    <row r="67" spans="1:9" s="5" customFormat="1" ht="38.25">
      <c r="A67" s="4" t="s">
        <v>76</v>
      </c>
      <c r="B67" s="9" t="s">
        <v>172</v>
      </c>
      <c r="C67" s="11" t="s">
        <v>107</v>
      </c>
      <c r="D67" s="2" t="s">
        <v>128</v>
      </c>
      <c r="E67" s="2" t="s">
        <v>160</v>
      </c>
      <c r="F67" s="2"/>
      <c r="G67" s="3">
        <f t="shared" si="8"/>
        <v>2477023.6500000004</v>
      </c>
      <c r="H67" s="3">
        <f t="shared" si="8"/>
        <v>2427533</v>
      </c>
      <c r="I67" s="3">
        <f t="shared" si="8"/>
        <v>98.00201140590642</v>
      </c>
    </row>
    <row r="68" spans="1:9" s="5" customFormat="1" ht="12" customHeight="1">
      <c r="A68" s="4" t="s">
        <v>77</v>
      </c>
      <c r="B68" s="9" t="s">
        <v>24</v>
      </c>
      <c r="C68" s="11" t="s">
        <v>107</v>
      </c>
      <c r="D68" s="2" t="s">
        <v>128</v>
      </c>
      <c r="E68" s="2" t="s">
        <v>159</v>
      </c>
      <c r="F68" s="2"/>
      <c r="G68" s="3">
        <f>G69+G71</f>
        <v>2477023.6500000004</v>
      </c>
      <c r="H68" s="3">
        <f>H69+H71</f>
        <v>2427533</v>
      </c>
      <c r="I68" s="3">
        <f>H68/G68*100</f>
        <v>98.00201140590642</v>
      </c>
    </row>
    <row r="69" spans="1:9" s="5" customFormat="1" ht="42" customHeight="1">
      <c r="A69" s="4" t="s">
        <v>78</v>
      </c>
      <c r="B69" s="24" t="s">
        <v>100</v>
      </c>
      <c r="C69" s="11" t="s">
        <v>107</v>
      </c>
      <c r="D69" s="2" t="s">
        <v>128</v>
      </c>
      <c r="E69" s="2" t="s">
        <v>159</v>
      </c>
      <c r="F69" s="2" t="s">
        <v>13</v>
      </c>
      <c r="G69" s="3">
        <f>G70</f>
        <v>958284.04</v>
      </c>
      <c r="H69" s="3">
        <f>H70</f>
        <v>957853.68</v>
      </c>
      <c r="I69" s="3">
        <f>I70</f>
        <v>99.9550905595798</v>
      </c>
    </row>
    <row r="70" spans="1:9" s="5" customFormat="1" ht="14.25" customHeight="1">
      <c r="A70" s="4" t="s">
        <v>79</v>
      </c>
      <c r="B70" s="9" t="s">
        <v>104</v>
      </c>
      <c r="C70" s="11" t="s">
        <v>107</v>
      </c>
      <c r="D70" s="2" t="s">
        <v>128</v>
      </c>
      <c r="E70" s="2" t="s">
        <v>159</v>
      </c>
      <c r="F70" s="2" t="s">
        <v>102</v>
      </c>
      <c r="G70" s="3">
        <v>958284.04</v>
      </c>
      <c r="H70" s="3">
        <v>957853.68</v>
      </c>
      <c r="I70" s="3">
        <f>H70/G70*100</f>
        <v>99.9550905595798</v>
      </c>
    </row>
    <row r="71" spans="1:9" s="5" customFormat="1" ht="12.75">
      <c r="A71" s="4" t="s">
        <v>143</v>
      </c>
      <c r="B71" s="9" t="s">
        <v>110</v>
      </c>
      <c r="C71" s="11" t="s">
        <v>107</v>
      </c>
      <c r="D71" s="2" t="s">
        <v>128</v>
      </c>
      <c r="E71" s="2" t="s">
        <v>159</v>
      </c>
      <c r="F71" s="2" t="s">
        <v>17</v>
      </c>
      <c r="G71" s="3">
        <f>G72</f>
        <v>1518739.61</v>
      </c>
      <c r="H71" s="3">
        <f>H72</f>
        <v>1469679.32</v>
      </c>
      <c r="I71" s="3">
        <f>I72</f>
        <v>96.76967074033185</v>
      </c>
    </row>
    <row r="72" spans="1:9" s="5" customFormat="1" ht="26.25" customHeight="1">
      <c r="A72" s="4" t="s">
        <v>144</v>
      </c>
      <c r="B72" s="9" t="s">
        <v>111</v>
      </c>
      <c r="C72" s="11" t="s">
        <v>107</v>
      </c>
      <c r="D72" s="2" t="s">
        <v>128</v>
      </c>
      <c r="E72" s="2" t="s">
        <v>159</v>
      </c>
      <c r="F72" s="2" t="s">
        <v>14</v>
      </c>
      <c r="G72" s="3">
        <v>1518739.61</v>
      </c>
      <c r="H72" s="3">
        <v>1469679.32</v>
      </c>
      <c r="I72" s="3">
        <f>H72/G72*100</f>
        <v>96.76967074033185</v>
      </c>
    </row>
    <row r="73" spans="1:9" s="33" customFormat="1" ht="12.75">
      <c r="A73" s="29" t="s">
        <v>145</v>
      </c>
      <c r="B73" s="30" t="s">
        <v>108</v>
      </c>
      <c r="C73" s="11" t="s">
        <v>107</v>
      </c>
      <c r="D73" s="31" t="s">
        <v>129</v>
      </c>
      <c r="E73" s="31"/>
      <c r="F73" s="31"/>
      <c r="G73" s="35">
        <f aca="true" t="shared" si="9" ref="G73:I76">G74</f>
        <v>2422420</v>
      </c>
      <c r="H73" s="35">
        <f t="shared" si="9"/>
        <v>2422420</v>
      </c>
      <c r="I73" s="35">
        <f t="shared" si="9"/>
        <v>100</v>
      </c>
    </row>
    <row r="74" spans="1:9" s="5" customFormat="1" ht="12.75">
      <c r="A74" s="4" t="s">
        <v>80</v>
      </c>
      <c r="B74" s="9" t="s">
        <v>11</v>
      </c>
      <c r="C74" s="11" t="s">
        <v>107</v>
      </c>
      <c r="D74" s="2" t="s">
        <v>0</v>
      </c>
      <c r="E74" s="2"/>
      <c r="F74" s="2"/>
      <c r="G74" s="3">
        <f t="shared" si="9"/>
        <v>2422420</v>
      </c>
      <c r="H74" s="3">
        <f t="shared" si="9"/>
        <v>2422420</v>
      </c>
      <c r="I74" s="3">
        <f t="shared" si="9"/>
        <v>100</v>
      </c>
    </row>
    <row r="75" spans="1:9" s="5" customFormat="1" ht="45">
      <c r="A75" s="4" t="s">
        <v>81</v>
      </c>
      <c r="B75" s="37" t="s">
        <v>171</v>
      </c>
      <c r="C75" s="11" t="s">
        <v>107</v>
      </c>
      <c r="D75" s="2" t="s">
        <v>0</v>
      </c>
      <c r="E75" s="2" t="s">
        <v>153</v>
      </c>
      <c r="F75" s="2" t="s">
        <v>1</v>
      </c>
      <c r="G75" s="3">
        <f t="shared" si="9"/>
        <v>2422420</v>
      </c>
      <c r="H75" s="3">
        <f t="shared" si="9"/>
        <v>2422420</v>
      </c>
      <c r="I75" s="3">
        <f t="shared" si="9"/>
        <v>100</v>
      </c>
    </row>
    <row r="76" spans="1:9" s="5" customFormat="1" ht="12.75">
      <c r="A76" s="4" t="s">
        <v>82</v>
      </c>
      <c r="B76" s="23" t="s">
        <v>113</v>
      </c>
      <c r="C76" s="11" t="s">
        <v>107</v>
      </c>
      <c r="D76" s="2" t="s">
        <v>0</v>
      </c>
      <c r="E76" s="2" t="s">
        <v>155</v>
      </c>
      <c r="F76" s="2" t="s">
        <v>106</v>
      </c>
      <c r="G76" s="3">
        <f t="shared" si="9"/>
        <v>2422420</v>
      </c>
      <c r="H76" s="3">
        <f t="shared" si="9"/>
        <v>2422420</v>
      </c>
      <c r="I76" s="3">
        <f t="shared" si="9"/>
        <v>100</v>
      </c>
    </row>
    <row r="77" spans="1:9" s="5" customFormat="1" ht="38.25" customHeight="1">
      <c r="A77" s="4" t="s">
        <v>83</v>
      </c>
      <c r="B77" s="9" t="s">
        <v>114</v>
      </c>
      <c r="C77" s="11" t="s">
        <v>107</v>
      </c>
      <c r="D77" s="2" t="s">
        <v>0</v>
      </c>
      <c r="E77" s="2" t="s">
        <v>179</v>
      </c>
      <c r="F77" s="2" t="s">
        <v>106</v>
      </c>
      <c r="G77" s="3">
        <v>2422420</v>
      </c>
      <c r="H77" s="3">
        <v>2422420</v>
      </c>
      <c r="I77" s="3">
        <f>H76/G76*100</f>
        <v>100</v>
      </c>
    </row>
    <row r="78" spans="1:9" s="8" customFormat="1" ht="12" customHeight="1">
      <c r="A78" s="29" t="s">
        <v>84</v>
      </c>
      <c r="B78" s="10" t="s">
        <v>135</v>
      </c>
      <c r="C78" s="11" t="s">
        <v>107</v>
      </c>
      <c r="D78" s="11" t="s">
        <v>2</v>
      </c>
      <c r="E78" s="11"/>
      <c r="F78" s="11"/>
      <c r="G78" s="22">
        <f aca="true" t="shared" si="10" ref="G78:I82">G79</f>
        <v>697.93</v>
      </c>
      <c r="H78" s="22">
        <f t="shared" si="10"/>
        <v>0</v>
      </c>
      <c r="I78" s="22">
        <f t="shared" si="10"/>
        <v>0</v>
      </c>
    </row>
    <row r="79" spans="1:9" s="5" customFormat="1" ht="15" customHeight="1">
      <c r="A79" s="4" t="s">
        <v>85</v>
      </c>
      <c r="B79" s="9" t="s">
        <v>109</v>
      </c>
      <c r="C79" s="11" t="s">
        <v>107</v>
      </c>
      <c r="D79" s="2" t="s">
        <v>2</v>
      </c>
      <c r="E79" s="2" t="s">
        <v>153</v>
      </c>
      <c r="F79" s="2"/>
      <c r="G79" s="3">
        <f t="shared" si="10"/>
        <v>697.93</v>
      </c>
      <c r="H79" s="3">
        <f t="shared" si="10"/>
        <v>0</v>
      </c>
      <c r="I79" s="3">
        <f t="shared" si="10"/>
        <v>0</v>
      </c>
    </row>
    <row r="80" spans="1:9" s="5" customFormat="1" ht="13.5" customHeight="1">
      <c r="A80" s="4" t="s">
        <v>86</v>
      </c>
      <c r="B80" s="9" t="s">
        <v>134</v>
      </c>
      <c r="C80" s="11" t="s">
        <v>107</v>
      </c>
      <c r="D80" s="2" t="s">
        <v>2</v>
      </c>
      <c r="E80" s="2" t="s">
        <v>155</v>
      </c>
      <c r="F80" s="2"/>
      <c r="G80" s="3">
        <f t="shared" si="10"/>
        <v>697.93</v>
      </c>
      <c r="H80" s="3">
        <f t="shared" si="10"/>
        <v>0</v>
      </c>
      <c r="I80" s="3">
        <f t="shared" si="10"/>
        <v>0</v>
      </c>
    </row>
    <row r="81" spans="1:9" s="5" customFormat="1" ht="41.25" customHeight="1">
      <c r="A81" s="4" t="s">
        <v>87</v>
      </c>
      <c r="B81" s="9" t="s">
        <v>141</v>
      </c>
      <c r="C81" s="11" t="s">
        <v>107</v>
      </c>
      <c r="D81" s="2" t="s">
        <v>2</v>
      </c>
      <c r="E81" s="2" t="s">
        <v>158</v>
      </c>
      <c r="F81" s="2"/>
      <c r="G81" s="3">
        <f t="shared" si="10"/>
        <v>697.93</v>
      </c>
      <c r="H81" s="3">
        <f t="shared" si="10"/>
        <v>0</v>
      </c>
      <c r="I81" s="3">
        <f t="shared" si="10"/>
        <v>0</v>
      </c>
    </row>
    <row r="82" spans="1:9" s="5" customFormat="1" ht="14.25" customHeight="1">
      <c r="A82" s="4" t="s">
        <v>88</v>
      </c>
      <c r="B82" s="9" t="s">
        <v>136</v>
      </c>
      <c r="C82" s="11" t="s">
        <v>107</v>
      </c>
      <c r="D82" s="2" t="s">
        <v>2</v>
      </c>
      <c r="E82" s="2" t="s">
        <v>158</v>
      </c>
      <c r="F82" s="2" t="s">
        <v>25</v>
      </c>
      <c r="G82" s="3">
        <f t="shared" si="10"/>
        <v>697.93</v>
      </c>
      <c r="H82" s="3">
        <f t="shared" si="10"/>
        <v>0</v>
      </c>
      <c r="I82" s="3">
        <f t="shared" si="10"/>
        <v>0</v>
      </c>
    </row>
    <row r="83" spans="1:9" s="5" customFormat="1" ht="15" customHeight="1">
      <c r="A83" s="4" t="s">
        <v>89</v>
      </c>
      <c r="B83" s="9" t="s">
        <v>137</v>
      </c>
      <c r="C83" s="11" t="s">
        <v>107</v>
      </c>
      <c r="D83" s="2" t="s">
        <v>2</v>
      </c>
      <c r="E83" s="2" t="s">
        <v>158</v>
      </c>
      <c r="F83" s="2" t="s">
        <v>26</v>
      </c>
      <c r="G83" s="3">
        <v>697.93</v>
      </c>
      <c r="H83" s="3">
        <v>0</v>
      </c>
      <c r="I83" s="3">
        <f>H83/G83*100</f>
        <v>0</v>
      </c>
    </row>
    <row r="84" spans="1:9" s="8" customFormat="1" ht="15.75" customHeight="1">
      <c r="A84" s="29" t="s">
        <v>90</v>
      </c>
      <c r="B84" s="10" t="s">
        <v>131</v>
      </c>
      <c r="C84" s="11" t="s">
        <v>107</v>
      </c>
      <c r="D84" s="31" t="s">
        <v>21</v>
      </c>
      <c r="E84" s="11"/>
      <c r="F84" s="11"/>
      <c r="G84" s="22">
        <f>G85+G87</f>
        <v>82436.42</v>
      </c>
      <c r="H84" s="22">
        <f>H85+H87</f>
        <v>82436.42</v>
      </c>
      <c r="I84" s="22">
        <f>H84/G84*100</f>
        <v>100</v>
      </c>
    </row>
    <row r="85" spans="1:9" s="5" customFormat="1" ht="15.75" customHeight="1">
      <c r="A85" s="4" t="s">
        <v>91</v>
      </c>
      <c r="B85" s="9" t="s">
        <v>132</v>
      </c>
      <c r="C85" s="11" t="s">
        <v>107</v>
      </c>
      <c r="D85" s="2" t="s">
        <v>20</v>
      </c>
      <c r="E85" s="2"/>
      <c r="F85" s="2" t="s">
        <v>13</v>
      </c>
      <c r="G85" s="3">
        <f>G86</f>
        <v>79948</v>
      </c>
      <c r="H85" s="3">
        <f>H86</f>
        <v>79948</v>
      </c>
      <c r="I85" s="3">
        <f>I86</f>
        <v>100</v>
      </c>
    </row>
    <row r="86" spans="1:9" s="5" customFormat="1" ht="12.75" customHeight="1">
      <c r="A86" s="4" t="s">
        <v>92</v>
      </c>
      <c r="B86" s="9" t="s">
        <v>109</v>
      </c>
      <c r="C86" s="11" t="s">
        <v>107</v>
      </c>
      <c r="D86" s="2" t="s">
        <v>20</v>
      </c>
      <c r="E86" s="2" t="s">
        <v>153</v>
      </c>
      <c r="F86" s="2" t="s">
        <v>102</v>
      </c>
      <c r="G86" s="3">
        <v>79948</v>
      </c>
      <c r="H86" s="3">
        <v>79948</v>
      </c>
      <c r="I86" s="3">
        <f>H86/G86*100</f>
        <v>100</v>
      </c>
    </row>
    <row r="87" spans="1:9" s="5" customFormat="1" ht="38.25" customHeight="1">
      <c r="A87" s="4" t="s">
        <v>93</v>
      </c>
      <c r="B87" s="9" t="s">
        <v>133</v>
      </c>
      <c r="C87" s="11" t="s">
        <v>107</v>
      </c>
      <c r="D87" s="2" t="s">
        <v>20</v>
      </c>
      <c r="E87" s="2" t="s">
        <v>157</v>
      </c>
      <c r="F87" s="2" t="s">
        <v>17</v>
      </c>
      <c r="G87" s="3">
        <f>G88</f>
        <v>2488.42</v>
      </c>
      <c r="H87" s="3">
        <f>H88</f>
        <v>2488.42</v>
      </c>
      <c r="I87" s="3">
        <f>I88</f>
        <v>100</v>
      </c>
    </row>
    <row r="88" spans="1:9" s="5" customFormat="1" ht="39.75" customHeight="1">
      <c r="A88" s="4" t="s">
        <v>94</v>
      </c>
      <c r="B88" s="9" t="s">
        <v>133</v>
      </c>
      <c r="C88" s="11" t="s">
        <v>107</v>
      </c>
      <c r="D88" s="2" t="s">
        <v>20</v>
      </c>
      <c r="E88" s="2" t="s">
        <v>157</v>
      </c>
      <c r="F88" s="2" t="s">
        <v>14</v>
      </c>
      <c r="G88" s="3">
        <v>2488.42</v>
      </c>
      <c r="H88" s="3">
        <v>2488.42</v>
      </c>
      <c r="I88" s="3">
        <f>H88/G88*100</f>
        <v>100</v>
      </c>
    </row>
    <row r="89" spans="1:9" s="5" customFormat="1" ht="40.5" customHeight="1">
      <c r="A89" s="4" t="s">
        <v>146</v>
      </c>
      <c r="B89" s="9" t="s">
        <v>133</v>
      </c>
      <c r="C89" s="11" t="s">
        <v>107</v>
      </c>
      <c r="D89" s="2" t="s">
        <v>20</v>
      </c>
      <c r="E89" s="2" t="s">
        <v>157</v>
      </c>
      <c r="F89" s="2"/>
      <c r="G89" s="3"/>
      <c r="H89" s="3"/>
      <c r="I89" s="3"/>
    </row>
    <row r="90" spans="1:9" s="5" customFormat="1" ht="15.75" customHeight="1">
      <c r="A90" s="4" t="s">
        <v>147</v>
      </c>
      <c r="B90" s="38" t="s">
        <v>167</v>
      </c>
      <c r="C90" s="11" t="s">
        <v>107</v>
      </c>
      <c r="D90" s="11" t="s">
        <v>168</v>
      </c>
      <c r="E90" s="11"/>
      <c r="F90" s="11"/>
      <c r="G90" s="22">
        <f>G93</f>
        <v>36000</v>
      </c>
      <c r="H90" s="22">
        <f>H93</f>
        <v>36000</v>
      </c>
      <c r="I90" s="22">
        <f>I93</f>
        <v>100</v>
      </c>
    </row>
    <row r="91" spans="1:9" s="5" customFormat="1" ht="15.75" customHeight="1">
      <c r="A91" s="41">
        <v>70</v>
      </c>
      <c r="B91" s="39" t="s">
        <v>175</v>
      </c>
      <c r="C91" s="11"/>
      <c r="D91" s="2" t="s">
        <v>169</v>
      </c>
      <c r="E91" s="2" t="s">
        <v>153</v>
      </c>
      <c r="F91" s="2" t="s">
        <v>170</v>
      </c>
      <c r="G91" s="3">
        <f>G93</f>
        <v>36000</v>
      </c>
      <c r="H91" s="3">
        <f>H93</f>
        <v>36000</v>
      </c>
      <c r="I91" s="3">
        <f>I93</f>
        <v>100</v>
      </c>
    </row>
    <row r="92" spans="1:9" s="5" customFormat="1" ht="15.75" customHeight="1">
      <c r="A92" s="41">
        <v>71</v>
      </c>
      <c r="B92" s="39" t="s">
        <v>174</v>
      </c>
      <c r="C92" s="11"/>
      <c r="D92" s="2" t="s">
        <v>169</v>
      </c>
      <c r="E92" s="2" t="s">
        <v>155</v>
      </c>
      <c r="F92" s="2" t="s">
        <v>170</v>
      </c>
      <c r="G92" s="3">
        <f>G93</f>
        <v>36000</v>
      </c>
      <c r="H92" s="3">
        <f>H93</f>
        <v>36000</v>
      </c>
      <c r="I92" s="3">
        <f>I93</f>
        <v>100</v>
      </c>
    </row>
    <row r="93" spans="1:9" s="5" customFormat="1" ht="37.5" customHeight="1">
      <c r="A93" s="4" t="s">
        <v>95</v>
      </c>
      <c r="B93" s="40" t="s">
        <v>177</v>
      </c>
      <c r="C93" s="11" t="s">
        <v>107</v>
      </c>
      <c r="D93" s="2" t="s">
        <v>169</v>
      </c>
      <c r="E93" s="2" t="s">
        <v>173</v>
      </c>
      <c r="F93" s="2" t="s">
        <v>176</v>
      </c>
      <c r="G93" s="3">
        <v>36000</v>
      </c>
      <c r="H93" s="3">
        <v>36000</v>
      </c>
      <c r="I93" s="3">
        <f>H93/G93*100</f>
        <v>100</v>
      </c>
    </row>
    <row r="94" spans="1:9" s="8" customFormat="1" ht="25.5">
      <c r="A94" s="29" t="s">
        <v>148</v>
      </c>
      <c r="B94" s="10" t="s">
        <v>180</v>
      </c>
      <c r="C94" s="11" t="s">
        <v>107</v>
      </c>
      <c r="D94" s="31" t="s">
        <v>18</v>
      </c>
      <c r="E94" s="11"/>
      <c r="F94" s="11"/>
      <c r="G94" s="22">
        <f aca="true" t="shared" si="11" ref="G94:I96">G95</f>
        <v>16080</v>
      </c>
      <c r="H94" s="22">
        <f t="shared" si="11"/>
        <v>16080</v>
      </c>
      <c r="I94" s="22">
        <f t="shared" si="11"/>
        <v>100</v>
      </c>
    </row>
    <row r="95" spans="1:9" s="5" customFormat="1" ht="12.75" customHeight="1">
      <c r="A95" s="4" t="s">
        <v>149</v>
      </c>
      <c r="B95" s="9" t="s">
        <v>109</v>
      </c>
      <c r="C95" s="11" t="s">
        <v>107</v>
      </c>
      <c r="D95" s="2" t="s">
        <v>140</v>
      </c>
      <c r="E95" s="2" t="s">
        <v>153</v>
      </c>
      <c r="F95" s="2"/>
      <c r="G95" s="3">
        <f t="shared" si="11"/>
        <v>16080</v>
      </c>
      <c r="H95" s="3">
        <f t="shared" si="11"/>
        <v>16080</v>
      </c>
      <c r="I95" s="3">
        <f t="shared" si="11"/>
        <v>100</v>
      </c>
    </row>
    <row r="96" spans="1:9" s="5" customFormat="1" ht="23.25" customHeight="1">
      <c r="A96" s="4" t="s">
        <v>150</v>
      </c>
      <c r="B96" s="36" t="s">
        <v>151</v>
      </c>
      <c r="C96" s="11" t="s">
        <v>107</v>
      </c>
      <c r="D96" s="2" t="s">
        <v>140</v>
      </c>
      <c r="E96" s="2" t="s">
        <v>155</v>
      </c>
      <c r="F96" s="2" t="s">
        <v>1</v>
      </c>
      <c r="G96" s="3">
        <f t="shared" si="11"/>
        <v>16080</v>
      </c>
      <c r="H96" s="3">
        <f t="shared" si="11"/>
        <v>16080</v>
      </c>
      <c r="I96" s="3">
        <f t="shared" si="11"/>
        <v>100</v>
      </c>
    </row>
    <row r="97" spans="1:9" s="5" customFormat="1" ht="42.75" customHeight="1">
      <c r="A97" s="4" t="s">
        <v>96</v>
      </c>
      <c r="B97" s="37" t="s">
        <v>152</v>
      </c>
      <c r="C97" s="11" t="s">
        <v>107</v>
      </c>
      <c r="D97" s="2" t="s">
        <v>140</v>
      </c>
      <c r="E97" s="2" t="s">
        <v>156</v>
      </c>
      <c r="F97" s="2" t="s">
        <v>106</v>
      </c>
      <c r="G97" s="3">
        <v>16080</v>
      </c>
      <c r="H97" s="3">
        <v>16080</v>
      </c>
      <c r="I97" s="3">
        <f>H97/G97*100</f>
        <v>100</v>
      </c>
    </row>
    <row r="98" spans="1:9" s="5" customFormat="1" ht="12.75">
      <c r="A98" s="4" t="s">
        <v>178</v>
      </c>
      <c r="B98" s="10" t="s">
        <v>22</v>
      </c>
      <c r="C98" s="15"/>
      <c r="D98" s="15"/>
      <c r="E98" s="15"/>
      <c r="F98" s="15"/>
      <c r="G98" s="17">
        <f>G11+G34+G51+G60+G73+G84+G94+G90</f>
        <v>8148342.66</v>
      </c>
      <c r="H98" s="17">
        <f>H11+H34+H51+H60+H73+H84+H94+H90</f>
        <v>8093479.890000001</v>
      </c>
      <c r="I98" s="17">
        <f>H98/G98*100</f>
        <v>99.32670025931384</v>
      </c>
    </row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</sheetData>
  <sheetProtection/>
  <mergeCells count="3">
    <mergeCell ref="A6:I6"/>
    <mergeCell ref="C2:I2"/>
    <mergeCell ref="C3:I3"/>
  </mergeCells>
  <printOptions horizontalCentered="1"/>
  <pageMargins left="0.5905511811023623" right="0" top="0.1968503937007874" bottom="0.1968503937007874" header="0.5118110236220472" footer="0.5118110236220472"/>
  <pageSetup fitToHeight="0" horizontalDpi="600" verticalDpi="600" orientation="portrait" paperSize="9" scale="71" r:id="rId1"/>
  <rowBreaks count="1" manualBreakCount="1">
    <brk id="5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4" sqref="B3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4" sqref="B1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Мигла Елена Сергеевна</dc:creator>
  <cp:keywords/>
  <dc:description/>
  <cp:lastModifiedBy>Пользователь</cp:lastModifiedBy>
  <cp:lastPrinted>2018-11-22T01:58:17Z</cp:lastPrinted>
  <dcterms:created xsi:type="dcterms:W3CDTF">2008-09-19T09:19:36Z</dcterms:created>
  <dcterms:modified xsi:type="dcterms:W3CDTF">2022-04-25T06:42:12Z</dcterms:modified>
  <cp:category/>
  <cp:version/>
  <cp:contentType/>
  <cp:contentStatus/>
</cp:coreProperties>
</file>